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Top GJPI Heifers" sheetId="1" r:id="rId1"/>
  </sheets>
  <definedNames/>
  <calcPr fullCalcOnLoad="1"/>
</workbook>
</file>

<file path=xl/sharedStrings.xml><?xml version="1.0" encoding="utf-8"?>
<sst xmlns="http://schemas.openxmlformats.org/spreadsheetml/2006/main" count="3590" uniqueCount="1634">
  <si>
    <t>The top Jersey heifers for Genomic Jersey Performance Index™ (JPI) are listed below. To qualify for this list, heifers must (1) have registry status of HR (no prefix) or GR, (2) be no older than three years of age on November 5, 2013 and (3) not have GPTA based on lactation information. Heifers meeting these criteria are then</t>
  </si>
  <si>
    <t>November 2013 - Top Jersey Heifers for Genomic JPI™</t>
  </si>
  <si>
    <t>ranked by Genomic JPI™ (GJPI) within their sire groups.
Genotype source is identified in the column labeled GT: 3K, low-density 3K chip; 6K, BovineLD chip; 8K, GeneSeek Genomic Profiler chip;or 50K, original 50K chip.</t>
  </si>
  <si>
    <t>Name</t>
  </si>
  <si>
    <t>Reg #</t>
  </si>
  <si>
    <t>GT</t>
  </si>
  <si>
    <t>BirthDate</t>
  </si>
  <si>
    <t>Rel</t>
  </si>
  <si>
    <t>Milk</t>
  </si>
  <si>
    <t>Fat</t>
  </si>
  <si>
    <t>Prot</t>
  </si>
  <si>
    <t>SCS</t>
  </si>
  <si>
    <t>PL</t>
  </si>
  <si>
    <t>DPR</t>
  </si>
  <si>
    <t>Dam</t>
  </si>
  <si>
    <t>Owner</t>
  </si>
  <si>
    <t>ST</t>
  </si>
  <si>
    <t>Daughters of   ABBOTT OF D&amp;E         AJCA: JEUSA000114756406 (GT)     JH1F     NAAB: 11JE928</t>
  </si>
  <si>
    <t>YOSEMITE ABBOTT MAGNUM R27274</t>
  </si>
  <si>
    <t>840003010076196</t>
  </si>
  <si>
    <t>8K</t>
  </si>
  <si>
    <t>F</t>
  </si>
  <si>
    <t>YOSEMITE MAGNUM BRINGER N22146</t>
  </si>
  <si>
    <t>YOSEMITE JERSEY DAIRY</t>
  </si>
  <si>
    <t>CA</t>
  </si>
  <si>
    <t>WILSONVIEW ABBOTT SHANNON-ET</t>
  </si>
  <si>
    <t>117769263</t>
  </si>
  <si>
    <t>6K</t>
  </si>
  <si>
    <t>GR WILSONVIEW GARDEN SOCHI-ET</t>
  </si>
  <si>
    <t>WILSONVIEW DAIRY</t>
  </si>
  <si>
    <t>OR</t>
  </si>
  <si>
    <t xml:space="preserve">Daughters of   AHLEM CELEBRITY MAGICIAN 21701-ET         AJCA: JEUSA000068951335 (GT)     </t>
  </si>
  <si>
    <t>AHLEM MAGICIAN TIFFANY 41467</t>
  </si>
  <si>
    <t>071784928</t>
  </si>
  <si>
    <t>AHLEM ACTION TIFFANY 17627</t>
  </si>
  <si>
    <t>AHLEM, WILLIAM JR</t>
  </si>
  <si>
    <t>Daughters of   ALL LYNNS CELEBRITY VOLTAGE-ET         AJCA: JEUSA000117123881 (GT)     JH1F     NAAB: 11JE1091</t>
  </si>
  <si>
    <t>VALSIGNA VOLTAGE 22474</t>
  </si>
  <si>
    <t>118505664</t>
  </si>
  <si>
    <t>VALSIGNA ACADEMY 17942</t>
  </si>
  <si>
    <t>WICKSTROM DAIRIES, LP</t>
  </si>
  <si>
    <t>Daughters of   ALL LYNNS LEGAL VISIONARY-ET         AJCA: JEUSA000117222740 (GT)     JH1C     NAAB: 29JE3761</t>
  </si>
  <si>
    <t>GR FARIA BROTHERS VISIONARY 226403-ET</t>
  </si>
  <si>
    <t>840003011855645</t>
  </si>
  <si>
    <t>PR FARIA BROTHERS IMPULS PIAZZA</t>
  </si>
  <si>
    <t>FARIA BROS DAIRIES</t>
  </si>
  <si>
    <t>TX</t>
  </si>
  <si>
    <t>GR FARIA BROTHERS VISIONARY 220762</t>
  </si>
  <si>
    <t>840003011843286</t>
  </si>
  <si>
    <t>PR FARIA BROTHERS RENEGADE 91799</t>
  </si>
  <si>
    <t>WINDHAVENS PASTRY VISIONARY-ET</t>
  </si>
  <si>
    <t>118134435</t>
  </si>
  <si>
    <t>C</t>
  </si>
  <si>
    <t>STEINHAUERS RENEGADE PUMPKINPIE-ET</t>
  </si>
  <si>
    <t>GREENE, WAYNE JR</t>
  </si>
  <si>
    <t>WI</t>
  </si>
  <si>
    <t>FARIA BROTHERS VISIONARY CAFU</t>
  </si>
  <si>
    <t>840003011206003</t>
  </si>
  <si>
    <t>GR FARIA BROTHERS RENEGADE 89272</t>
  </si>
  <si>
    <t>GR FARIA BROTHERS VISIONARY 226460-ET</t>
  </si>
  <si>
    <t>840003011855588</t>
  </si>
  <si>
    <t>GR AARDEMA VISIONARY 34151</t>
  </si>
  <si>
    <t>840003011658549</t>
  </si>
  <si>
    <t>PR AARDEMA RAY 13908</t>
  </si>
  <si>
    <t>AARDEMA DAIRY / DOUBLE A DAIRY</t>
  </si>
  <si>
    <t>ID</t>
  </si>
  <si>
    <t>DUPAT VISIONARY 1985-ET</t>
  </si>
  <si>
    <t>067551985</t>
  </si>
  <si>
    <t>80K</t>
  </si>
  <si>
    <t>DUPAT ZUMA 9349-ET</t>
  </si>
  <si>
    <t>WICKSTROM JERSEY FARMS INC</t>
  </si>
  <si>
    <t>FARIA BROTHERS VISIONARY 224754-ET</t>
  </si>
  <si>
    <t>840003011857294</t>
  </si>
  <si>
    <t>GR FARIA BROTHERS DO RIGHT DORSEY</t>
  </si>
  <si>
    <t>D&amp;E VISIONARY DAISY 22686</t>
  </si>
  <si>
    <t>067422686</t>
  </si>
  <si>
    <t>D&amp;E VANDYKE DAISY 22080</t>
  </si>
  <si>
    <t>D &amp; E JERSEYS</t>
  </si>
  <si>
    <t>JO-KIRCH VISIONARY SENSATION</t>
  </si>
  <si>
    <t>118647391</t>
  </si>
  <si>
    <t>JO-KIRCH ZUMA SHOOTING STAR</t>
  </si>
  <si>
    <t>KIRCHDOERFER, EDWARD F</t>
  </si>
  <si>
    <t>MO</t>
  </si>
  <si>
    <t>FARIA BROTHERS VISIONARY 224449-ET</t>
  </si>
  <si>
    <t>840003011857599</t>
  </si>
  <si>
    <t>ANTEBELLUM VISIONARY BYP-ET</t>
  </si>
  <si>
    <t>118318648</t>
  </si>
  <si>
    <t>GR BARHAMS GOOSE BLACK BEAUTY-ET</t>
  </si>
  <si>
    <t>ROWLEY STEVE &amp; GLYNN MIKE</t>
  </si>
  <si>
    <t>MS</t>
  </si>
  <si>
    <t>DUTCH HOLLOW VISIONARY MEADE</t>
  </si>
  <si>
    <t>067184966</t>
  </si>
  <si>
    <t>DUTCH HOLLOW G KHAN MEAD-P</t>
  </si>
  <si>
    <t>SEXING TECHNOLOGIES / ACCOUNTING DEPT</t>
  </si>
  <si>
    <t>FARIA BROTHERS VISIONARY 225283-ET</t>
  </si>
  <si>
    <t>840003011856765</t>
  </si>
  <si>
    <t>GR FARIA BROTHERS VISIONARY 225853-ET</t>
  </si>
  <si>
    <t>840003011856195</t>
  </si>
  <si>
    <t>PR FARIA BROTHERS TBONE HANSBROUGH</t>
  </si>
  <si>
    <t>GR FARIA BROTHERS VISIONARY 218620</t>
  </si>
  <si>
    <t>840003011203128</t>
  </si>
  <si>
    <t>PR FARIA BROTHERS MAXIMUM 92493</t>
  </si>
  <si>
    <t>AHLEM VISIONARY BEAUTY 40558</t>
  </si>
  <si>
    <t>071784019</t>
  </si>
  <si>
    <t>AHLEM HALLMARK BEAUTY 19442</t>
  </si>
  <si>
    <t>CINNAMON RIDGE VISIONARY CHARITY-ET</t>
  </si>
  <si>
    <t>118100337</t>
  </si>
  <si>
    <t>CINNAMON RIDGE ARTIS PRAISE</t>
  </si>
  <si>
    <t>MAXWELL, AMY</t>
  </si>
  <si>
    <t>IA</t>
  </si>
  <si>
    <t>FARIA BROTHERS VISIONARY 224462-ET</t>
  </si>
  <si>
    <t>840003011857586</t>
  </si>
  <si>
    <t>DODAN LH VISIONARY TESSA</t>
  </si>
  <si>
    <t>118162229</t>
  </si>
  <si>
    <t>TOLLENAAR HEADLINE 6652C024-ET</t>
  </si>
  <si>
    <t>D &amp; D JERSEYS AND HEINZ LLOYD</t>
  </si>
  <si>
    <t>SANDCREEKS VISIONARY TWINKIE</t>
  </si>
  <si>
    <t>840003011509584</t>
  </si>
  <si>
    <t>SANDCREEKS TBONE BROWNIE</t>
  </si>
  <si>
    <t>SAND CREEK DAIRY LLC</t>
  </si>
  <si>
    <t>MI</t>
  </si>
  <si>
    <t>GR AARDEMA VISIONARY 32016</t>
  </si>
  <si>
    <t>840003010637089</t>
  </si>
  <si>
    <t>PR AARDEMA STRUNK 20841</t>
  </si>
  <si>
    <t>JER BEL VISIONARY BLAIR</t>
  </si>
  <si>
    <t>118399588</t>
  </si>
  <si>
    <t>GR JER BEL DALE BINGO</t>
  </si>
  <si>
    <t>KING HOWARD &amp; FAMILY</t>
  </si>
  <si>
    <t>OH</t>
  </si>
  <si>
    <t>VISIONARY 2068</t>
  </si>
  <si>
    <t>118219725</t>
  </si>
  <si>
    <t>JACINTO 1367</t>
  </si>
  <si>
    <t>ALBRIGHT ALLEN E &amp; FAMILY</t>
  </si>
  <si>
    <t>CINNAMON RIDGE VISIONARY VIRTUE-ET</t>
  </si>
  <si>
    <t>118142935</t>
  </si>
  <si>
    <t>FARIA BROTHERS VISIONARY RAMOS</t>
  </si>
  <si>
    <t>840003011215298</t>
  </si>
  <si>
    <t>GR FARIA BROTHERS SEVILLE 100988</t>
  </si>
  <si>
    <t>FARIA DAIRY</t>
  </si>
  <si>
    <t>AZ</t>
  </si>
  <si>
    <t>DODAN CRISP VISION CRINKLE-ET</t>
  </si>
  <si>
    <t>118185150</t>
  </si>
  <si>
    <t>DODAN ABE CRINGLE CLAUS</t>
  </si>
  <si>
    <t>D &amp; D JERSEYS</t>
  </si>
  <si>
    <t>CAL-MART VISIONARY LORICE 6048</t>
  </si>
  <si>
    <t>067166048</t>
  </si>
  <si>
    <t>CAL-MART LEGAL LORYN 3959</t>
  </si>
  <si>
    <t>MARTIN DAIRY LLC</t>
  </si>
  <si>
    <t>SHAN-MAR VISIONARY PONDER</t>
  </si>
  <si>
    <t>067160833</t>
  </si>
  <si>
    <t>SHAN-MAR JEWELER PARADE</t>
  </si>
  <si>
    <t>GARDNER MARK &amp; SHANNON</t>
  </si>
  <si>
    <t>PA</t>
  </si>
  <si>
    <t>Daughters of   ALL LYNNS LEGAL VOLCANO-ET         AJCA: JEUSA000117222807 (GT)     JH1F     NAAB: 29JE3762</t>
  </si>
  <si>
    <t>GR FARIA BROTHERS VOLCANO 214419</t>
  </si>
  <si>
    <t>840003010392728</t>
  </si>
  <si>
    <t>PR FARIA BROTHERS RENEGADE 87582</t>
  </si>
  <si>
    <t>FOREST GLEN VOLCANO GERTRUDE</t>
  </si>
  <si>
    <t>067395898</t>
  </si>
  <si>
    <t>FOREST GLEN IMPULS GERTRUDE</t>
  </si>
  <si>
    <t>BANSEN, DAN K</t>
  </si>
  <si>
    <t>AHLEM VOLCANO AUTUMN 40868</t>
  </si>
  <si>
    <t>071784329</t>
  </si>
  <si>
    <t>AHLEM HEADLINE AUTUMN 36664</t>
  </si>
  <si>
    <t>GR FARIA BROTHERS VOLCANO OZIL</t>
  </si>
  <si>
    <t>840003010376811</t>
  </si>
  <si>
    <t>PR FARIA BROTHERS APPARITION 60869</t>
  </si>
  <si>
    <t>MFW VOLCANO IMPRESS</t>
  </si>
  <si>
    <t>067471943</t>
  </si>
  <si>
    <t>MFW IMPULS IMP</t>
  </si>
  <si>
    <t>MASON, P THOMAS</t>
  </si>
  <si>
    <t>MD</t>
  </si>
  <si>
    <t>OOMSDALE GENIS VOLCANO GILLEN</t>
  </si>
  <si>
    <t>067137696</t>
  </si>
  <si>
    <t>GR OOMSDALE NATHAN GINNY GENIS-ET</t>
  </si>
  <si>
    <t>OOMS, MICHAEL AREND</t>
  </si>
  <si>
    <t>NY</t>
  </si>
  <si>
    <t>GR FARIA BROTHERS VOLCANO ZIDANE</t>
  </si>
  <si>
    <t>840003010392655</t>
  </si>
  <si>
    <t>PR FARIA BROTHERS RENEGADE 86232</t>
  </si>
  <si>
    <t>FOREST GLEN VOLCANO DOT</t>
  </si>
  <si>
    <t>067466044</t>
  </si>
  <si>
    <t>FOREST GLEN KARLS DOT</t>
  </si>
  <si>
    <t>BANSEN STANLEY K &amp; DORA H</t>
  </si>
  <si>
    <t>FOREST GLEN VOLCANOS IMPULSIVE</t>
  </si>
  <si>
    <t>067395733</t>
  </si>
  <si>
    <t>FOREST GLEN ABES IMPULSIVE</t>
  </si>
  <si>
    <t>FOREST GLEN VOLCANO THRILLER</t>
  </si>
  <si>
    <t>067466445</t>
  </si>
  <si>
    <t>GR FOREST GLEN GANNONS THRILLER</t>
  </si>
  <si>
    <t>FOREST GLEN JERSEYS</t>
  </si>
  <si>
    <t>Daughters of   ALL LYNNS LOTTO VEGAS-ET         AJCA: JEUSA000117423141 (GT)     JH1F     NAAB: 14JE572</t>
  </si>
  <si>
    <t>CAL-MART VEGAS MAEVE 6212</t>
  </si>
  <si>
    <t>067456212</t>
  </si>
  <si>
    <t>CAL-MART BONAR MERI 5133</t>
  </si>
  <si>
    <t>Daughters of   ALL LYNNS LOUIE VALENTINO-ET         AJCA: JEUSA000116279413 (GT)     JH1C     NAAB: 7JE1038</t>
  </si>
  <si>
    <t>GR FARIA BROTHERS VALENTINO JEMMYE</t>
  </si>
  <si>
    <t>840003008537404</t>
  </si>
  <si>
    <t>3K</t>
  </si>
  <si>
    <t>PR FARIA BROTHERS ACTION DEAN SMITH</t>
  </si>
  <si>
    <t>CAL-MART VALENTINO FREDIA 5940</t>
  </si>
  <si>
    <t>067165940</t>
  </si>
  <si>
    <t>CAL-MART BLADE FAITH 3819</t>
  </si>
  <si>
    <t>FARIA BROTHERS VALENTINO CECH</t>
  </si>
  <si>
    <t>840003011216892</t>
  </si>
  <si>
    <t>GR FARIA BROTHERS IMPULS NASRI</t>
  </si>
  <si>
    <t>AHLEM VALENTINO GUMDROP 39192</t>
  </si>
  <si>
    <t>070951684</t>
  </si>
  <si>
    <t>AHLEM REGION GUMDROP 34895</t>
  </si>
  <si>
    <t>SEXING TECHNOLOGIES / SIRE HOUSING FACILITY</t>
  </si>
  <si>
    <t>VALENTINO OHIO KIM 8315</t>
  </si>
  <si>
    <t>071714766</t>
  </si>
  <si>
    <t>GR BFF419 BACK ACTION IMPULS 550</t>
  </si>
  <si>
    <t>HEINZ, LLOYD</t>
  </si>
  <si>
    <t>OOMSDALE GALEN VALENTINO GLEAM-ET</t>
  </si>
  <si>
    <t>067137630</t>
  </si>
  <si>
    <t>GR OOMSDALE CC IATOLA GALEN</t>
  </si>
  <si>
    <t>GR FARIA BROTHERS VALENTINO GOMEZ</t>
  </si>
  <si>
    <t>840003010376524</t>
  </si>
  <si>
    <t>PR FARIA BROTHERS APPARITION 60822</t>
  </si>
  <si>
    <t>AHLEM VALENTINO BELLA 39894</t>
  </si>
  <si>
    <t>070952386</t>
  </si>
  <si>
    <t>AHLEM HEADLINE BELLA 35716</t>
  </si>
  <si>
    <t>FARIA BROTHERS RENEGADE 215878</t>
  </si>
  <si>
    <t>840003011205870</t>
  </si>
  <si>
    <t>GR FARIA BROTHERS RENEGADE 90439</t>
  </si>
  <si>
    <t>GR FARIA BROTHERS VALENTINO ROMNEY</t>
  </si>
  <si>
    <t>840003009929151</t>
  </si>
  <si>
    <t>PR FARIA BROTHERS MAXIMUM 43003</t>
  </si>
  <si>
    <t>AHLEM VALENTINO BLOOM 39605</t>
  </si>
  <si>
    <t>070952097</t>
  </si>
  <si>
    <t>AHLEM LEGAL BLOOM 35414</t>
  </si>
  <si>
    <t>SUNSET CANYON VALEN I MAID 114-ET</t>
  </si>
  <si>
    <t>117924969</t>
  </si>
  <si>
    <t>SUNSET CANYON IMPULS L MAID 4-ET</t>
  </si>
  <si>
    <t>SILVA, ERIC LEONARD</t>
  </si>
  <si>
    <t>SUNSET CANYON VALEN 1 MAID 113-ET</t>
  </si>
  <si>
    <t>117924950</t>
  </si>
  <si>
    <t>Daughters of   ALL LYNNS MAXIMUM VERNON-ET         AJCA: JEUSA000115863998 (GT)     JH1F     NAAB: 29JE3624</t>
  </si>
  <si>
    <t>GR FARIA BROTHERS VERNON MULLER</t>
  </si>
  <si>
    <t>840003011216579</t>
  </si>
  <si>
    <t>PR FARIA BROTHERS ARISTOCRAT 66568</t>
  </si>
  <si>
    <t>CAL-MART VERNON LIVANA 6560</t>
  </si>
  <si>
    <t>067246560</t>
  </si>
  <si>
    <t>CAL-MART ZUMA LUANN 5412</t>
  </si>
  <si>
    <t>GR FARIA BROTHERS VERNON 227439-ET</t>
  </si>
  <si>
    <t>840003011854609</t>
  </si>
  <si>
    <t>MAPLE-SLOPE VERNON FM210-ET</t>
  </si>
  <si>
    <t>067201210</t>
  </si>
  <si>
    <t>DEBOER IMPULS F9890</t>
  </si>
  <si>
    <t>KEN DOM INC &amp; THOMAS RONNIE</t>
  </si>
  <si>
    <t>GA</t>
  </si>
  <si>
    <t>FOREST GLEN VERNONS JANICE</t>
  </si>
  <si>
    <t>067466722</t>
  </si>
  <si>
    <t>FOREST GLEN LOUIES JANICE</t>
  </si>
  <si>
    <t>PEARLMONT VERNON TIARA-ET</t>
  </si>
  <si>
    <t>067208543</t>
  </si>
  <si>
    <t>PEARLMONT ZUMA TINY</t>
  </si>
  <si>
    <t>PEARL, DANIEL</t>
  </si>
  <si>
    <t>VT</t>
  </si>
  <si>
    <t>GR FARIA BROTHERS VERNON HUMMELS</t>
  </si>
  <si>
    <t>840003011216475</t>
  </si>
  <si>
    <t>PR FARIA BROTHERS APPARITION 60928</t>
  </si>
  <si>
    <t>PEARLMONT VERNON TERRY-ET</t>
  </si>
  <si>
    <t>067208531</t>
  </si>
  <si>
    <t>PEARL, WILLIAM H</t>
  </si>
  <si>
    <t>WAUNAKEE VERNON DEMI 3845</t>
  </si>
  <si>
    <t>072457725</t>
  </si>
  <si>
    <t>WAUNAKEE LEGAL DANA 2737</t>
  </si>
  <si>
    <t>LAUFENBERG, GERALD</t>
  </si>
  <si>
    <t>PEARLMONT VERNON TANYA-ET</t>
  </si>
  <si>
    <t>067208530</t>
  </si>
  <si>
    <t>Daughters of   ALL LYNNS MAXIMUM VICTORY-ET         AJCA: JEUSA000115863934 (GT)     JH1F     NAAB: 7JE1010</t>
  </si>
  <si>
    <t>FARIA BROTHERS VICTORY 227481-ET</t>
  </si>
  <si>
    <t>840003011854567</t>
  </si>
  <si>
    <t>GR FARIA BROTHERS TARGET RONALDO</t>
  </si>
  <si>
    <t>FARIA BROTHERS VICTORY BUFFON</t>
  </si>
  <si>
    <t>840003009931070</t>
  </si>
  <si>
    <t>GR FARIA BROTHERS TBONE 44425</t>
  </si>
  <si>
    <t>Daughters of   ALL LYNNS VALENTINO IRWIN-ET         AJCA: JEUSA000117423084 (GT)     JH1C     NAAB: 7JE1163</t>
  </si>
  <si>
    <t>GR FARIA BROTHERS IRWIN 224996-ET</t>
  </si>
  <si>
    <t>840003011857052</t>
  </si>
  <si>
    <t>BW IRWIN BLOSSOM X644</t>
  </si>
  <si>
    <t>118400053</t>
  </si>
  <si>
    <t>BW LEGAL SUZANNE 1 ET814-ET</t>
  </si>
  <si>
    <t>BRENTWOOD FARMS</t>
  </si>
  <si>
    <t>GR FARIA BROTHERS IRWIN 225361-ET</t>
  </si>
  <si>
    <t>840003011856687</t>
  </si>
  <si>
    <t>GR FARIA BROTHERS IRWIN 225824-ET</t>
  </si>
  <si>
    <t>840003011856224</t>
  </si>
  <si>
    <t>GR FARIA BROTHERS IRWIN 225460-ET</t>
  </si>
  <si>
    <t>840003011856588</t>
  </si>
  <si>
    <t>HEARTLAND IRWIN MYRA-ET</t>
  </si>
  <si>
    <t>067292780</t>
  </si>
  <si>
    <t>NORSE STAR RENEGADE MARLEY</t>
  </si>
  <si>
    <t>INTERNATIONAL GENETICS/B YOUNG</t>
  </si>
  <si>
    <t>ON</t>
  </si>
  <si>
    <t>BW IRWIN BECKY Y161</t>
  </si>
  <si>
    <t>118623610</t>
  </si>
  <si>
    <t>BW NASRALLAH KASSIE U75</t>
  </si>
  <si>
    <t>BARHAMS IRWIN BAMBI</t>
  </si>
  <si>
    <t>067273154</t>
  </si>
  <si>
    <t>BARHAMS IMPULS BAMBI</t>
  </si>
  <si>
    <t>BARHAM, TANNER</t>
  </si>
  <si>
    <t>TN</t>
  </si>
  <si>
    <t>GR FARIA BROTHERS IRWIN 225780-ET</t>
  </si>
  <si>
    <t>840003011856268</t>
  </si>
  <si>
    <t>GR FARIA BROTHERS IRWIN 225414-ET</t>
  </si>
  <si>
    <t>840003011856634</t>
  </si>
  <si>
    <t>CAL-MART IRWIN PAZ 6444</t>
  </si>
  <si>
    <t>067246444</t>
  </si>
  <si>
    <t>CAL-MART JEVON PHYLLIS 2283</t>
  </si>
  <si>
    <t>RIVER VALLEY IRWIN A SALINA 769-ET</t>
  </si>
  <si>
    <t>840003013098122</t>
  </si>
  <si>
    <t>RIVER VALLEY ALLSTAR SALINA I-ET</t>
  </si>
  <si>
    <t>RIVER VALLEY FARM</t>
  </si>
  <si>
    <t>IL</t>
  </si>
  <si>
    <t>BW IRWIN DENISE Y156</t>
  </si>
  <si>
    <t>118623665</t>
  </si>
  <si>
    <t>BW RENEGADE LENA U806</t>
  </si>
  <si>
    <t>DP IRWINS CINDERELLA 1654</t>
  </si>
  <si>
    <t>067481654</t>
  </si>
  <si>
    <t>DP LEGAL CINDY 1113</t>
  </si>
  <si>
    <t>BW IRWIN JAMIE Y140</t>
  </si>
  <si>
    <t>118620233</t>
  </si>
  <si>
    <t>BW RENEGADE ANNA W772</t>
  </si>
  <si>
    <t>GR FARIA BROTHERS IRWIN 225400-ET</t>
  </si>
  <si>
    <t>840003011856648</t>
  </si>
  <si>
    <t>WILSONVIEW IRWIN LUCY</t>
  </si>
  <si>
    <t>118368009</t>
  </si>
  <si>
    <t>WILSONVIEW CHAMP LUXERY</t>
  </si>
  <si>
    <t>KASH IN IRWIN 40678-ET</t>
  </si>
  <si>
    <t>071901851</t>
  </si>
  <si>
    <t>JARS OF CLAY VENERABLE 1771 2620-P</t>
  </si>
  <si>
    <t>RANCHO TERESITA DAIRY</t>
  </si>
  <si>
    <t>Daughters of   ALL LYNNS VALENTINO MARVEL         AJCA: JEUSA000117422971 (GT)     JH1C     NAAB: 11JE1118</t>
  </si>
  <si>
    <t>GR FARIA BROTHERS MARVEL EUSEBIO</t>
  </si>
  <si>
    <t>840003011216168</t>
  </si>
  <si>
    <t>PR FARIA BROTHERS RENEGADE 100382</t>
  </si>
  <si>
    <t>DUPAT MARVEL 1566</t>
  </si>
  <si>
    <t>067551566</t>
  </si>
  <si>
    <t>DUPAT PLUS 8568</t>
  </si>
  <si>
    <t>FARIA BROTHERS MARVEL MESSI</t>
  </si>
  <si>
    <t>840003011204183</t>
  </si>
  <si>
    <t>GR FARIA BROTHERS RENEGADE WILFORK</t>
  </si>
  <si>
    <t>FARIA BROTHERS MARVEL 220847</t>
  </si>
  <si>
    <t>840003011843201</t>
  </si>
  <si>
    <t>FARIA BROTHERS RENEGADE 95521</t>
  </si>
  <si>
    <t>MULTI-ROSE MARVALE 5274-ET</t>
  </si>
  <si>
    <t>840003011151023</t>
  </si>
  <si>
    <t>MULTI-ROSE MAXIMUM ALLY</t>
  </si>
  <si>
    <t>MULTI ROSE JERSEYS INC</t>
  </si>
  <si>
    <t>GR FARIA BROTHERS MARVEL 221834-ET</t>
  </si>
  <si>
    <t>840003011860214</t>
  </si>
  <si>
    <t>50K</t>
  </si>
  <si>
    <t>FARIA BROTHERS MARVEL ALEXMORGAN-ET</t>
  </si>
  <si>
    <t>840003011843113</t>
  </si>
  <si>
    <t>FARIA BROTHERS HEADLINE JORDAN</t>
  </si>
  <si>
    <t>FARIA BROTHERS MARVEL MARADONA</t>
  </si>
  <si>
    <t>840003011843562</t>
  </si>
  <si>
    <t>GR FARIA BROTHERS PLUS 93414</t>
  </si>
  <si>
    <t>YOSEMITE MARVEL ABE S28381</t>
  </si>
  <si>
    <t>840003011490278</t>
  </si>
  <si>
    <t>GOLDEN MEADOWS ABE CRYSTA</t>
  </si>
  <si>
    <t>YOSEMITE MARVEL ANBAR S28483</t>
  </si>
  <si>
    <t>840003011490176</t>
  </si>
  <si>
    <t>YOSEMITE ANBAR CYRUS N21201</t>
  </si>
  <si>
    <t>GR FARIA BROTHERS MARVEL 111073</t>
  </si>
  <si>
    <t>840003001226685</t>
  </si>
  <si>
    <t>PR FARIA BROTHERS ALLSTAR 60872</t>
  </si>
  <si>
    <t>SUNWEST MARVEL ALLSTAR S41785</t>
  </si>
  <si>
    <t>840003011301691</t>
  </si>
  <si>
    <t>SUNWEST ALLSTAR BOSS P34928</t>
  </si>
  <si>
    <t>SUNWEST JERSEY DAIRY</t>
  </si>
  <si>
    <t>FARIA BROTHERS MARVEL HAMM-ET</t>
  </si>
  <si>
    <t>840003011859292</t>
  </si>
  <si>
    <t>WILSONVIEW MARVEL STORY-ET</t>
  </si>
  <si>
    <t>118313250</t>
  </si>
  <si>
    <t>GR WILSONVIEW GARDEN SUNDAY-ET</t>
  </si>
  <si>
    <t>WICKS MARVEL 4951-ET</t>
  </si>
  <si>
    <t>067204951</t>
  </si>
  <si>
    <t>WICKS BLAIR 2835</t>
  </si>
  <si>
    <t>WICKSTROM BROS</t>
  </si>
  <si>
    <t>YOSEMITE MARVEL BOLD S29165</t>
  </si>
  <si>
    <t>840003012119834</t>
  </si>
  <si>
    <t>YOSEMITE DANIEL C12360</t>
  </si>
  <si>
    <t>FARIA BROTHERS MARVEL 216813</t>
  </si>
  <si>
    <t>840003011204935</t>
  </si>
  <si>
    <t>GR FARIA BROTHERS RENEGADE 90790</t>
  </si>
  <si>
    <t>GR FARIA BROTHERS MARVEL 111818</t>
  </si>
  <si>
    <t>840003001225940</t>
  </si>
  <si>
    <t>DUPAT MARVEL 1138</t>
  </si>
  <si>
    <t>067991138</t>
  </si>
  <si>
    <t>DUPAT GERONIMO 5782</t>
  </si>
  <si>
    <t>DUPAT MARVEL 1404-ET</t>
  </si>
  <si>
    <t>067991404</t>
  </si>
  <si>
    <t>DUPAT LEGAL 8822-ET</t>
  </si>
  <si>
    <t>FARIA BROTHERS MARVEL 222814-ET</t>
  </si>
  <si>
    <t>840003011859234</t>
  </si>
  <si>
    <t>GR FARIA BROTHERS MARVEL 226333-ET</t>
  </si>
  <si>
    <t>840003011855715</t>
  </si>
  <si>
    <t>FARIA BROTHERS MARVEL 110998</t>
  </si>
  <si>
    <t>840003011213961</t>
  </si>
  <si>
    <t>GR FARIA BROTHERS ACE 62109</t>
  </si>
  <si>
    <t>GR FARIA BROTHERS MARVEL RIBERY</t>
  </si>
  <si>
    <t>840003011215860</t>
  </si>
  <si>
    <t>PR FARIA BROTHERS MAXIMUM 17100</t>
  </si>
  <si>
    <t>YOSEMITE MARVEL PEACHES</t>
  </si>
  <si>
    <t>840003011490257</t>
  </si>
  <si>
    <t>YOSEMITE BLAIR FANCLUB H3101</t>
  </si>
  <si>
    <t>DUPAT MARVEL 1477</t>
  </si>
  <si>
    <t>067991477</t>
  </si>
  <si>
    <t>DUPAT TBONE 4964</t>
  </si>
  <si>
    <t>JER-Z-BOYZ MARVEL 41999-ET</t>
  </si>
  <si>
    <t>118586773</t>
  </si>
  <si>
    <t>JER-Z-BOYZ TBONE 32709</t>
  </si>
  <si>
    <t>JER-Z-BOYZ</t>
  </si>
  <si>
    <t>SUN VALLEY MARVEL KORETTA-ET</t>
  </si>
  <si>
    <t>118523433</t>
  </si>
  <si>
    <t>SUN VALLEY BUNGY KORDELIA</t>
  </si>
  <si>
    <t>SEALS THOMAS L &amp; JENNIE L</t>
  </si>
  <si>
    <t>DUPAT MARVEL 1535-ET</t>
  </si>
  <si>
    <t>067551535</t>
  </si>
  <si>
    <t>DUPAT LEGAL 8967</t>
  </si>
  <si>
    <t>SUN VALLEY MARVEL KORNELIA-ET</t>
  </si>
  <si>
    <t>118523451</t>
  </si>
  <si>
    <t>FARIA BROTHERS MARVEL 222845-ET</t>
  </si>
  <si>
    <t>840003011859203</t>
  </si>
  <si>
    <t>GR VALSIGNA MARVEL 21487</t>
  </si>
  <si>
    <t>118397858</t>
  </si>
  <si>
    <t>PR VALSIGNA CELEBRITY 14830</t>
  </si>
  <si>
    <t>AHLEM MARVEL LEA 40846-ET</t>
  </si>
  <si>
    <t>071784307</t>
  </si>
  <si>
    <t>AHLEM TBONE LEA 31758</t>
  </si>
  <si>
    <t>GR FARIA BROTHERS MARVEL 226409-ET</t>
  </si>
  <si>
    <t>840003011855639</t>
  </si>
  <si>
    <t>FARIA BROTHERS MARVEL 222384-ET</t>
  </si>
  <si>
    <t>840003011859664</t>
  </si>
  <si>
    <t>D&amp;E MARVEL HOLLY 22877</t>
  </si>
  <si>
    <t>067422877</t>
  </si>
  <si>
    <t>D&amp;E CACTUS HOLLY 22246</t>
  </si>
  <si>
    <t>MULTI-ROSE MARVEL MELONY-ET</t>
  </si>
  <si>
    <t>840003012916862</t>
  </si>
  <si>
    <t>MAXIMUM MANDY</t>
  </si>
  <si>
    <t>BARHAMS MARVEL DONNA</t>
  </si>
  <si>
    <t>067453146</t>
  </si>
  <si>
    <t>RAZZLE DAVID DONNA</t>
  </si>
  <si>
    <t>BARHAM, BRAD</t>
  </si>
  <si>
    <t>EDYVEAN MARVEL CHARLES S28219</t>
  </si>
  <si>
    <t>840003011490440</t>
  </si>
  <si>
    <t>EDYVEAN CHARLES QUE M11360</t>
  </si>
  <si>
    <t>BROWN WALTER &amp; BROWN-EHRMANN SUSAN</t>
  </si>
  <si>
    <t>DUPAT MARVEL 1184-ET</t>
  </si>
  <si>
    <t>067991184</t>
  </si>
  <si>
    <t>DUPAT IMPULS 3549</t>
  </si>
  <si>
    <t>CAL-MART MARVEL SABIYA 6500</t>
  </si>
  <si>
    <t>067246500</t>
  </si>
  <si>
    <t>CAL-MART RENEGADE SONITA 3527</t>
  </si>
  <si>
    <t>VALSIGNA MARVEL 21896</t>
  </si>
  <si>
    <t>118424284</t>
  </si>
  <si>
    <t>VALSIGNA FANTOM 15114</t>
  </si>
  <si>
    <t>LYLESTANLEY MY MARVEL 1488-ET</t>
  </si>
  <si>
    <t>118418263</t>
  </si>
  <si>
    <t>HILMAR KILOWATT 32102</t>
  </si>
  <si>
    <t>LYLESTANLEY TRACE LLC</t>
  </si>
  <si>
    <t>FL</t>
  </si>
  <si>
    <t>D&amp;E MARVEL PEGGY 23038</t>
  </si>
  <si>
    <t>067423038</t>
  </si>
  <si>
    <t>D&amp;E ABE PEGGY 21605</t>
  </si>
  <si>
    <t>YOSEMITE MARVEL BNFACTOR S29154</t>
  </si>
  <si>
    <t>840003012119845</t>
  </si>
  <si>
    <t>YOSEMITE BENEFACTOR ABE N21258</t>
  </si>
  <si>
    <t>HILMAR COFLUSH 41076-ET</t>
  </si>
  <si>
    <t>075041076</t>
  </si>
  <si>
    <t>HILMAR TBONE 19075</t>
  </si>
  <si>
    <t>AHLEM, CHARLES</t>
  </si>
  <si>
    <t>SUN VALLEY MARVEL KRYSTALYN-ET</t>
  </si>
  <si>
    <t>118523406</t>
  </si>
  <si>
    <t>D&amp;E MARVEL DENISE 50108-ET</t>
  </si>
  <si>
    <t>067450108</t>
  </si>
  <si>
    <t>PEARLMONT RENEGADE DENISE-ET</t>
  </si>
  <si>
    <t>METZGER, DANA L</t>
  </si>
  <si>
    <t>FARIA BROTHERS MARVEL BALOTELLI</t>
  </si>
  <si>
    <t>840003011215996</t>
  </si>
  <si>
    <t>GR FARIA BROTHERS APPARITION 65033</t>
  </si>
  <si>
    <t>FARIA BROTHERS MARVEL 221817-ET</t>
  </si>
  <si>
    <t>840003011860231</t>
  </si>
  <si>
    <t>YOSEMITE MARVEL ROLEX-ET</t>
  </si>
  <si>
    <t>840003011490469</t>
  </si>
  <si>
    <t>YOSEMITE FUTURITY ROOKIE</t>
  </si>
  <si>
    <t>GENESIS COOPERATOR HERD / DEWALL STEVE</t>
  </si>
  <si>
    <t>SUN VALLEY MARVEL OLIVE</t>
  </si>
  <si>
    <t>118581273</t>
  </si>
  <si>
    <t>SUN VALLEY T-BONE OATMEAL</t>
  </si>
  <si>
    <t>SEALS, COLTAN OWEN</t>
  </si>
  <si>
    <t>FARIA BROTHERS MARVEL 111446</t>
  </si>
  <si>
    <t>840003001226312</t>
  </si>
  <si>
    <t>GR FARIA BROTHERS MAXIMUM 63196</t>
  </si>
  <si>
    <t>DP MARVEL HESTER-3 1600-ET</t>
  </si>
  <si>
    <t>067481600</t>
  </si>
  <si>
    <t>DP TBONE HESTER 639</t>
  </si>
  <si>
    <t>DESERT PARK JERSEYS</t>
  </si>
  <si>
    <t>D&amp;E MARVEL PAT 23109</t>
  </si>
  <si>
    <t>067423109</t>
  </si>
  <si>
    <t>D&amp;E ABE PAT 21375</t>
  </si>
  <si>
    <t>VALSIGNA MARVEL 21634</t>
  </si>
  <si>
    <t>118397438</t>
  </si>
  <si>
    <t>VALSIGNA SHARP 15148</t>
  </si>
  <si>
    <t>YOSEMITE MARVEL PLUS S29430</t>
  </si>
  <si>
    <t>840003012119569</t>
  </si>
  <si>
    <t>YOSEMITE PLUS BLAIR 25130</t>
  </si>
  <si>
    <t>FARIA BROTHERS MARVEL ROONEY</t>
  </si>
  <si>
    <t>840003011214628</t>
  </si>
  <si>
    <t>FARIA BROTHERS BLITZEN 94751</t>
  </si>
  <si>
    <t>ALL LYNNS MARVEL MADGE</t>
  </si>
  <si>
    <t>118553096</t>
  </si>
  <si>
    <t>ALL LYNNS VICTORY MADONNA</t>
  </si>
  <si>
    <t>ALLEN, DAVID</t>
  </si>
  <si>
    <t>JER-Z-BOYZ MARVEL 41988-ET</t>
  </si>
  <si>
    <t>118586764</t>
  </si>
  <si>
    <t>JER-Z-BOYZ MAXIMUM 29162</t>
  </si>
  <si>
    <t>VALSIGNA MARVEL 21975</t>
  </si>
  <si>
    <t>118425427</t>
  </si>
  <si>
    <t>VALSIGNA BARRY 15505</t>
  </si>
  <si>
    <t>FARIA BROTHERS MARVEL INIESTA</t>
  </si>
  <si>
    <t>840003011215076</t>
  </si>
  <si>
    <t>FARIA BROTHERS VALENTINO 101602</t>
  </si>
  <si>
    <t>FARIA BROTHERS MARVEL 221148-ET</t>
  </si>
  <si>
    <t>840003011860900</t>
  </si>
  <si>
    <t>D&amp;E MARVEL VIOLET 22881</t>
  </si>
  <si>
    <t>067422881</t>
  </si>
  <si>
    <t>D&amp;E CACTUS JACK VIOLET 50022-ET</t>
  </si>
  <si>
    <t>YOSEMITE MARVEL PARTY TIME-ET</t>
  </si>
  <si>
    <t>840003011490296</t>
  </si>
  <si>
    <t>ALOHA SHAWNEE FIESTA</t>
  </si>
  <si>
    <t>BOER JERSEYS</t>
  </si>
  <si>
    <t>FARIA BROTHERS MARVEL 220799</t>
  </si>
  <si>
    <t>840003011843249</t>
  </si>
  <si>
    <t>GR FARIA BROTHERS PLUS 92841</t>
  </si>
  <si>
    <t>FARIA BROTHERS MARVEL 111795</t>
  </si>
  <si>
    <t>840003001225963</t>
  </si>
  <si>
    <t>GR FARIA BROTHERS MAXIMUM 63207</t>
  </si>
  <si>
    <t>YOSEMITE MARVEL VANCE S28456</t>
  </si>
  <si>
    <t>840003011490203</t>
  </si>
  <si>
    <t>LIVAK VANCE QUE N21235</t>
  </si>
  <si>
    <t>YOSEMITE MARVEL NILE S29452</t>
  </si>
  <si>
    <t>840003012119547</t>
  </si>
  <si>
    <t>YOSEMITE NILE NIX M11372</t>
  </si>
  <si>
    <t>WICKS MARVEL 4788-ET</t>
  </si>
  <si>
    <t>067204788</t>
  </si>
  <si>
    <t>WICKS IMPULS 3530</t>
  </si>
  <si>
    <t>JER-Z-BOYZ MARVEL 41949-ET</t>
  </si>
  <si>
    <t>118586737</t>
  </si>
  <si>
    <t>AHLEM MARVEL LANA 41168</t>
  </si>
  <si>
    <t>071784629</t>
  </si>
  <si>
    <t>AHLEM LEXINGTON LANA 30321</t>
  </si>
  <si>
    <t>CAL-MART MARVEL JACKI 6316</t>
  </si>
  <si>
    <t>067246316</t>
  </si>
  <si>
    <t>CAL-MART MAXIMUM JORJA 2252</t>
  </si>
  <si>
    <t>AHLEM MARVEL LEA 40843-ET</t>
  </si>
  <si>
    <t>071784304</t>
  </si>
  <si>
    <t>FARIA BROTHERS MARVEL AGUERO</t>
  </si>
  <si>
    <t>840003011215375</t>
  </si>
  <si>
    <t>GR FARIA BROTHERS BLADE CARA</t>
  </si>
  <si>
    <t>D&amp;E MARVEL BEAVER 22853</t>
  </si>
  <si>
    <t>067422853</t>
  </si>
  <si>
    <t>D&amp;E VACATION BEAVER 22236</t>
  </si>
  <si>
    <t>YOSEMITE MARVEL ABE S28202</t>
  </si>
  <si>
    <t>840003011490457</t>
  </si>
  <si>
    <t>YOSEMITE ABE ARTIST J7136</t>
  </si>
  <si>
    <t>LYLESTANLEY MARVEL MY TIME 1461-ET</t>
  </si>
  <si>
    <t>118390963</t>
  </si>
  <si>
    <t>AHLEM MARVEL DOLLY 41090</t>
  </si>
  <si>
    <t>071784551</t>
  </si>
  <si>
    <t>AHLEM HEADLINE DOLLY 37012</t>
  </si>
  <si>
    <t>D&amp;E MARVEL DENISE 50105-ET</t>
  </si>
  <si>
    <t>067450105</t>
  </si>
  <si>
    <t>YOSEMITE MARVEL MAX R8149</t>
  </si>
  <si>
    <t>840003011490510</t>
  </si>
  <si>
    <t>YOSEMITE MAX BILL F18234</t>
  </si>
  <si>
    <t>RUSSELL, COLIN R</t>
  </si>
  <si>
    <t>DP MARVEL IRENE 1586-ET</t>
  </si>
  <si>
    <t>067481586</t>
  </si>
  <si>
    <t>DP IMPULS IRENE 638</t>
  </si>
  <si>
    <t>VALSIGNA MARVEL 21547</t>
  </si>
  <si>
    <t>118396745</t>
  </si>
  <si>
    <t>GR VALSIGNA BELLRINGER 15165</t>
  </si>
  <si>
    <t>VALSIGNA MARVEL 22014</t>
  </si>
  <si>
    <t>118425810</t>
  </si>
  <si>
    <t>VALSIGNA KILOWATT 17457</t>
  </si>
  <si>
    <t>WICKS MARVEL 4805</t>
  </si>
  <si>
    <t>067204805</t>
  </si>
  <si>
    <t>WICKS PLUS 4159</t>
  </si>
  <si>
    <t>AHLEM MARVEL MANDY 1150</t>
  </si>
  <si>
    <t>071941183</t>
  </si>
  <si>
    <t>AHLEM IATOLA MANDY 32626</t>
  </si>
  <si>
    <t>AHLEM MARVEL LADY 40814-ET</t>
  </si>
  <si>
    <t>071784275</t>
  </si>
  <si>
    <t>AHLEM TBONE LADY 31879</t>
  </si>
  <si>
    <t>GR VALSIGNA MARVEL 21953</t>
  </si>
  <si>
    <t>118424837</t>
  </si>
  <si>
    <t>PR VALSIGNA CARRIER 15503</t>
  </si>
  <si>
    <t>FARIA BROTHERS MARVEL FABREGAS</t>
  </si>
  <si>
    <t>840003011202674</t>
  </si>
  <si>
    <t>S &amp; B PT MARVEL FAWN-ET</t>
  </si>
  <si>
    <t>067110860</t>
  </si>
  <si>
    <t>VALSIGNA AVANTI 13448</t>
  </si>
  <si>
    <t>STEINER, MATTHEW</t>
  </si>
  <si>
    <t>AHLEM MARVEL VANITY 41134</t>
  </si>
  <si>
    <t>071784595</t>
  </si>
  <si>
    <t>AHLEM LEGAL VANITY 37058</t>
  </si>
  <si>
    <t>FARIA BROTHERS MARVEL 108919</t>
  </si>
  <si>
    <t>840003011216040</t>
  </si>
  <si>
    <t>GR FARIA BROTHERS VALENTINO KIMA</t>
  </si>
  <si>
    <t>CAL-MART MARVEL HEIDI 6576</t>
  </si>
  <si>
    <t>067246576</t>
  </si>
  <si>
    <t>GR CAL-MART DALE HARMONY 2951</t>
  </si>
  <si>
    <t>Daughters of   ALL LYNNS VIBRANT SEBASTIAN         AJCA: JEUSA000117272624 (GT)     JH1F     NAAB: 7JE1140</t>
  </si>
  <si>
    <t>SMJ SEBASTIAN TINSEL</t>
  </si>
  <si>
    <t>067351440</t>
  </si>
  <si>
    <t>SMJ BLACKSTONE TALLY</t>
  </si>
  <si>
    <t>SILVER MAPLE FARMS INC</t>
  </si>
  <si>
    <t>ME</t>
  </si>
  <si>
    <t>Daughters of   BUTTERCREST GALVANIZE         AJCA: JEUSA000117275551 (GT)     JH1C     NAAB: 7JE1151</t>
  </si>
  <si>
    <t>BLUE MIST GALVANIZE SOFIA-2-ET</t>
  </si>
  <si>
    <t>118509499</t>
  </si>
  <si>
    <t>BLUE MIST LEGAL SOFIA</t>
  </si>
  <si>
    <t>GOMES, EDDIE</t>
  </si>
  <si>
    <t>GR AARDEMA GALVANIZE 34727</t>
  </si>
  <si>
    <t>840003011659125</t>
  </si>
  <si>
    <t>PR AARDEMA JACKSON 26975</t>
  </si>
  <si>
    <t>HI-LAND GALVANIZE FLUFF</t>
  </si>
  <si>
    <t>067247352</t>
  </si>
  <si>
    <t>HI-LAND ZIPPER FLUFFY</t>
  </si>
  <si>
    <t>CHAMBERLAIN GREG &amp; DAVID</t>
  </si>
  <si>
    <t>AHLEM GALVANIZE SOUVENIR 41225</t>
  </si>
  <si>
    <t>071784686</t>
  </si>
  <si>
    <t>AHLEM LEGAL SOUVENIR 37297</t>
  </si>
  <si>
    <t>RIVER VALLEY GALVANIZE ANGEL-ET</t>
  </si>
  <si>
    <t>840003013098125</t>
  </si>
  <si>
    <t>GABYS JACINTO ALYSSA</t>
  </si>
  <si>
    <t>FARIA BROTHERS GALVANIZE 218162</t>
  </si>
  <si>
    <t>840003011203586</t>
  </si>
  <si>
    <t>FARIA BROTHERS APPARITION 58280</t>
  </si>
  <si>
    <t>GR TAYLOR BROTHERS GALVANIZE 5897</t>
  </si>
  <si>
    <t>840003011170396</t>
  </si>
  <si>
    <t>PR TAYLOR BROTHERS WARRIOR 5168</t>
  </si>
  <si>
    <t>TAYLOR BROTHERS</t>
  </si>
  <si>
    <t>FARIA BROTHERS GALVANIZE 221129</t>
  </si>
  <si>
    <t>840003011860919</t>
  </si>
  <si>
    <t>GR FARIA BROTHERS ALLSTAR 95030</t>
  </si>
  <si>
    <t>GR FARIA BROTHERS GALVANIZE 219404</t>
  </si>
  <si>
    <t>840003011202344</t>
  </si>
  <si>
    <t>PR FARIA BROTHERS ALLSTAR 93679</t>
  </si>
  <si>
    <t>GR FARIA BROTHERS GALVANIZE FERGIE</t>
  </si>
  <si>
    <t>840003011216216</t>
  </si>
  <si>
    <t>PR FARIA BROTHERS VENERABLE 69916</t>
  </si>
  <si>
    <t>RIVER VALLEY GALVANIZE ALICE-ET</t>
  </si>
  <si>
    <t>840003013098127</t>
  </si>
  <si>
    <t>OOMSDALE GAVRIEL GALVAN GRADY</t>
  </si>
  <si>
    <t>067180759</t>
  </si>
  <si>
    <t>OOMSDALE LOUIE GARYN GAVRIELLE-ET</t>
  </si>
  <si>
    <t>RIVER VALLEY GALVANIZE AMBROSIA-ET</t>
  </si>
  <si>
    <t>840003013098126</t>
  </si>
  <si>
    <t>JER-Z-BOYZ GALVANIZE 42142-ET</t>
  </si>
  <si>
    <t>118586885</t>
  </si>
  <si>
    <t>JER-Z-BOYZ LENNOX 27829</t>
  </si>
  <si>
    <t>BLUE MIST GALVANIZE SOFIA-3-ET</t>
  </si>
  <si>
    <t>118509501</t>
  </si>
  <si>
    <t>AHLEM GALVANIZE DREAM 41813</t>
  </si>
  <si>
    <t>071785274</t>
  </si>
  <si>
    <t>AHLEM LEGAL DREAM 35471</t>
  </si>
  <si>
    <t>AHLEM GALVANIZE SCARLET 41978</t>
  </si>
  <si>
    <t>071785439</t>
  </si>
  <si>
    <t>AHLEM LEGAL SCARLET 35493</t>
  </si>
  <si>
    <t>BLUE MIST GALVANIZE SOFIA-4-ET</t>
  </si>
  <si>
    <t>118509510</t>
  </si>
  <si>
    <t>GR FARIA BROTHERS GALVANIZE 227825-ET</t>
  </si>
  <si>
    <t>840003011854223</t>
  </si>
  <si>
    <t>FARIA BROTHERS GALVANIZE 219066</t>
  </si>
  <si>
    <t>840003011202682</t>
  </si>
  <si>
    <t>GR FARIA BROTHERS ALLSTAR 94053</t>
  </si>
  <si>
    <t>AHLEM GALVANIZE MAGGEE 41799</t>
  </si>
  <si>
    <t>071785260</t>
  </si>
  <si>
    <t>AHLEM LEGAL MAGGEE 35334</t>
  </si>
  <si>
    <t>HEI-BRI GALVANIZE CALLI</t>
  </si>
  <si>
    <t>067168942</t>
  </si>
  <si>
    <t>HEI-BRI IMPULS CAMMI</t>
  </si>
  <si>
    <t>HEARTLAND JERSEYS</t>
  </si>
  <si>
    <t>KS</t>
  </si>
  <si>
    <t>BLUE MIST GALVANIZE SOFIA-1-ET</t>
  </si>
  <si>
    <t>118509480</t>
  </si>
  <si>
    <t>MULTI-ROSE GALVANIZE 4984-ET</t>
  </si>
  <si>
    <t>840003009919143</t>
  </si>
  <si>
    <t>AHLEM GALVANIZE SWEETPEA 41864</t>
  </si>
  <si>
    <t>071785325</t>
  </si>
  <si>
    <t>AHLEM LEGAL SWEETPEA 37778</t>
  </si>
  <si>
    <t>AHLEM GALVANIZE PUFF 41731</t>
  </si>
  <si>
    <t>071785192</t>
  </si>
  <si>
    <t>AHLEM LEGAL PUFF 35171</t>
  </si>
  <si>
    <t>FARIA BROTHERS GALVANIZE 224576</t>
  </si>
  <si>
    <t>840003011857472</t>
  </si>
  <si>
    <t>GR FARIA BROTHERS ROCKET 26639</t>
  </si>
  <si>
    <t>Daughters of   BW ACADEMY-ET         AJCA: JEUSA000116022712 (GT)     JH1F     NAAB: 11JE1000</t>
  </si>
  <si>
    <t>AHLEM ACADEMY SHEBA 41100</t>
  </si>
  <si>
    <t>071784561</t>
  </si>
  <si>
    <t>AHLEM ACE SHEBA 32081</t>
  </si>
  <si>
    <t>Daughters of   BW FASTRACK-ET         AJCA: JEUSA000117460119 (GT)     JH1F     NAAB: 7JE1190</t>
  </si>
  <si>
    <t>FARIA BROTHERS FASTRACK XAVI</t>
  </si>
  <si>
    <t>840003011860924</t>
  </si>
  <si>
    <t>GR FARIA BROTHERS PLUS BECKENBAUER</t>
  </si>
  <si>
    <t>HETTINGAS FASTRACK MINKA-ET</t>
  </si>
  <si>
    <t>067195649</t>
  </si>
  <si>
    <t>MILITIAS MONICA</t>
  </si>
  <si>
    <t>HETTINGA, JASON</t>
  </si>
  <si>
    <t>SMJ FASTRACK GRANNY</t>
  </si>
  <si>
    <t>067351444</t>
  </si>
  <si>
    <t>SMJ VALENTINO GALITEE</t>
  </si>
  <si>
    <t>GR AARDEMA FASTRACK 35550</t>
  </si>
  <si>
    <t>840003012160938</t>
  </si>
  <si>
    <t>PR AARDEMA HEADLINE 27602</t>
  </si>
  <si>
    <t>HEARTLAND FASTRACK TEMPE-ET</t>
  </si>
  <si>
    <t>067292715</t>
  </si>
  <si>
    <t>HEARTLAND NATHAN TEXAS-ET</t>
  </si>
  <si>
    <t>AHLEM FASTRACK CHARM 42236-ET</t>
  </si>
  <si>
    <t>072720452</t>
  </si>
  <si>
    <t>AHLEM LEGAL CHARM 35621</t>
  </si>
  <si>
    <t>RIVER VALLEY FASTRACK SALINA 465-ET</t>
  </si>
  <si>
    <t>840003011049810</t>
  </si>
  <si>
    <t>HEARTLAND ARTIST SALINA</t>
  </si>
  <si>
    <t>AHLEM FASTRACK BEAUTY 41384</t>
  </si>
  <si>
    <t>071784845</t>
  </si>
  <si>
    <t>AHLEM LEXINGTON BEAUTY 30431</t>
  </si>
  <si>
    <t>ERTL FASTRACK NEVA-ET</t>
  </si>
  <si>
    <t>067202855</t>
  </si>
  <si>
    <t>ERTL VALENTINO NOVA-ET</t>
  </si>
  <si>
    <t>ERTL DAVID &amp; BETH</t>
  </si>
  <si>
    <t>KASH IN FASTRACK 40806-P-ET</t>
  </si>
  <si>
    <t>071901979</t>
  </si>
  <si>
    <t>FARIA BROTHERS FASTRACK PIRLO</t>
  </si>
  <si>
    <t>840003011201958</t>
  </si>
  <si>
    <t>FARIA BROTHERS VALENTINO NEYMAR</t>
  </si>
  <si>
    <t>RIVER VALLEY FASTRACK C SALINA</t>
  </si>
  <si>
    <t>840003011049726</t>
  </si>
  <si>
    <t>RIVER VALLEY CARRIER SALINA IV-ET</t>
  </si>
  <si>
    <t>Daughters of   BW KARBALA-ET         AJCA: JEUSA000115611760 (GT)     JH1C     NAAB: 11JE978</t>
  </si>
  <si>
    <t>AHLEM KARBALA PROMISE 38664</t>
  </si>
  <si>
    <t>070951156</t>
  </si>
  <si>
    <t>AHLEM ROCKET PROMISE 17096</t>
  </si>
  <si>
    <t>Daughters of   BW RENEGADE-ET         AJCA: JEUSA000115883929 (GT)     JH1F     NAAB: 200JE60</t>
  </si>
  <si>
    <t>CDF RENEGADE IMPULS P39638-ET</t>
  </si>
  <si>
    <t>840003008236650</t>
  </si>
  <si>
    <t>ALL LYNNS IMPULS VIRGINIA-ET</t>
  </si>
  <si>
    <t>TATE, BROCK</t>
  </si>
  <si>
    <t>AHLEM RENEGADE CAROL 38649-ET</t>
  </si>
  <si>
    <t>070951141</t>
  </si>
  <si>
    <t>BW IATOLA CAROL ET515-ET</t>
  </si>
  <si>
    <t>AHLEM FARMS PARTNERSHIP</t>
  </si>
  <si>
    <t>BW RENEGADE PEGGY IF107-ET</t>
  </si>
  <si>
    <t>117940138</t>
  </si>
  <si>
    <t>BW CENTURION PEGGY K798</t>
  </si>
  <si>
    <t>CAL-MART RENEGADE TABBIE 5828</t>
  </si>
  <si>
    <t>067175828</t>
  </si>
  <si>
    <t>CAL-MART REBEL TYESHIA 9218</t>
  </si>
  <si>
    <t>Daughters of   BW VENERABLE-ET         AJCA: JEUSA000114901730 (GT)     JH1F     NAAB: 200JE986</t>
  </si>
  <si>
    <t>BW VENERABLE LOUISE X979</t>
  </si>
  <si>
    <t>118582199</t>
  </si>
  <si>
    <t>BW RENEGADE FREYA U683</t>
  </si>
  <si>
    <t>Daughters of   CAL-MART NAVARA BLADE         AJCA: JEUSA000116490957 (GT)     JH1F     NAAB: 29JE3678</t>
  </si>
  <si>
    <t>CAL-MART BLADE CONNIE 3949</t>
  </si>
  <si>
    <t>117514304</t>
  </si>
  <si>
    <t>CAL-MART RAPTOR CORRIE 2832</t>
  </si>
  <si>
    <t>Daughters of   CAL-MART PLUS ZAYD         AJCA: JEUSA000117349003 (GT)     JH1F     NAAB: 1JE794</t>
  </si>
  <si>
    <t>RED TOP ZAYD 23912</t>
  </si>
  <si>
    <t>067523912</t>
  </si>
  <si>
    <t>GR RED TOP STONE 17059</t>
  </si>
  <si>
    <t>RED TOP JERSEYS</t>
  </si>
  <si>
    <t>AARDEMA ZAYD 35342</t>
  </si>
  <si>
    <t>840003012160730</t>
  </si>
  <si>
    <t>GR AARDEMA LEGAL 23460</t>
  </si>
  <si>
    <t>SAND HILL ZAYD KATERINA-ET</t>
  </si>
  <si>
    <t>067247458</t>
  </si>
  <si>
    <t>SAND HILL VALENTINO KAYLA</t>
  </si>
  <si>
    <t>CHAMBERLAIN, DANA</t>
  </si>
  <si>
    <t>CAL-MART ZAYD PERRI 6473</t>
  </si>
  <si>
    <t>067246473</t>
  </si>
  <si>
    <t>CAL-MART TBONE PANDORA 2979</t>
  </si>
  <si>
    <t>AARDEMA ZAYD 35976</t>
  </si>
  <si>
    <t>840003012161364</t>
  </si>
  <si>
    <t>GR AARDEMA LEGAL 24236</t>
  </si>
  <si>
    <t>Daughters of   CAL-MART RENEGADE HILARIO-ET         AJCA: JEUSA000117542312 (GT)     JH1F     NAAB: 29JE3791</t>
  </si>
  <si>
    <t>FARIA BROTHERS HILARIO 225801-ET</t>
  </si>
  <si>
    <t>840003011856247</t>
  </si>
  <si>
    <t>GR FARIA BROTHERS HILARIO 222311-ET</t>
  </si>
  <si>
    <t>840003011859737</t>
  </si>
  <si>
    <t>SHAN-MAR HILARIO CHARLENE-ET</t>
  </si>
  <si>
    <t>067180910</t>
  </si>
  <si>
    <t>SHAN-MAR LEGAL CHARISMA</t>
  </si>
  <si>
    <t>OOMSDALE GALEN HILARIO GEMMA-ET</t>
  </si>
  <si>
    <t>067180753</t>
  </si>
  <si>
    <t>CAL-MART HILARIO JERIE 6471</t>
  </si>
  <si>
    <t>067246471</t>
  </si>
  <si>
    <t>GR CAL-MART GANNON JACEY 3217</t>
  </si>
  <si>
    <t>FARIA BROTHERS HILMARIO 222864</t>
  </si>
  <si>
    <t>840003011859184</t>
  </si>
  <si>
    <t>GR FARIA BROTHERS PLUS 92502</t>
  </si>
  <si>
    <t>FARIA BROTHERS HILARIO 222352-ET</t>
  </si>
  <si>
    <t>840003011859696</t>
  </si>
  <si>
    <t>GR FARIA BROTHERS SHAWNEE TRINA</t>
  </si>
  <si>
    <t>AHLEM HILARIO LU 42036-ET</t>
  </si>
  <si>
    <t>072720252</t>
  </si>
  <si>
    <t>AHLEM LEGAL LU 35173</t>
  </si>
  <si>
    <t>SHAN-MAR HILARIO CHARLEY-ET</t>
  </si>
  <si>
    <t>067180912</t>
  </si>
  <si>
    <t>WAUNAKEE HILARIO PERFUME 3856</t>
  </si>
  <si>
    <t>072457736</t>
  </si>
  <si>
    <t>WAUNAKEE LOUIE PANSY 2605</t>
  </si>
  <si>
    <t>DODAN LH HILARIO TAMMY-ET</t>
  </si>
  <si>
    <t>118629483</t>
  </si>
  <si>
    <t>CAL-MART HILARIO CARELY 6260-ET</t>
  </si>
  <si>
    <t>067456260</t>
  </si>
  <si>
    <t>CAL-MART BONAR CASS 3261</t>
  </si>
  <si>
    <t>WILSONVIEW HI SKEETER-ET</t>
  </si>
  <si>
    <t>118523572</t>
  </si>
  <si>
    <t>GR FARIA BROTHERS HILARIO 222448-ET</t>
  </si>
  <si>
    <t>840003011859600</t>
  </si>
  <si>
    <t>GR FARIA BROTHERS HILARIO 222351-ET</t>
  </si>
  <si>
    <t>840003011859697</t>
  </si>
  <si>
    <t>CAL-MART HILARIO TALASI 6360-ET</t>
  </si>
  <si>
    <t>067246360</t>
  </si>
  <si>
    <t>CAL-MART IMPULS TAKIRA 9275-ET</t>
  </si>
  <si>
    <t>PEARLMONT HILARIO IRIS</t>
  </si>
  <si>
    <t>067208536</t>
  </si>
  <si>
    <t>PEARLMONT TBONE IMPATIENS</t>
  </si>
  <si>
    <t>FARIA BROTHERS HILARIO 225845-ET</t>
  </si>
  <si>
    <t>840003011856203</t>
  </si>
  <si>
    <t>SANDCREEKS HILARIO HOSTESS-ET</t>
  </si>
  <si>
    <t>840003011509773</t>
  </si>
  <si>
    <t>FARIA BROTHERS HILARIO 225906-ET</t>
  </si>
  <si>
    <t>840003011856142</t>
  </si>
  <si>
    <t>SUNSET CANYON HILARIO DAHLIA 320-ET</t>
  </si>
  <si>
    <t>118594385</t>
  </si>
  <si>
    <t>SUNSET CANYON ZUMA DAHLIA C80-ET</t>
  </si>
  <si>
    <t>Daughters of   CAL-MART RENEGADE HORTON-ET         AJCA: JEUSA000117542303 (GT)     JH1F     NAAB: 29JE3793</t>
  </si>
  <si>
    <t>CAL-MART HORTON HAYFA 6502</t>
  </si>
  <si>
    <t>067246502</t>
  </si>
  <si>
    <t>CAL-MART LEGAL HELEN 5340-ET</t>
  </si>
  <si>
    <t>Daughters of   CAL-MART RENEGADE SHARK         AJCA: JEUSA000117167968 (GT)     JH1F     NAAB: 29JE3754</t>
  </si>
  <si>
    <t>CAL-MART SHARK SERENA 6201</t>
  </si>
  <si>
    <t>067456201</t>
  </si>
  <si>
    <t>GR CAL-MART GANNON SUSE 3236</t>
  </si>
  <si>
    <t>Daughters of   CAL-MART VITO COLIN         AJCA: JEUSA000117201491 (GT)     JH1F     NAAB: 11JE1102</t>
  </si>
  <si>
    <t>PRO-HART COLIN CHERRY</t>
  </si>
  <si>
    <t>840003001842946</t>
  </si>
  <si>
    <t>DUTCH HOLLOW PLUS CHARLA-ET</t>
  </si>
  <si>
    <t>DOUBLE EAGLE DAIRY</t>
  </si>
  <si>
    <t>CAL-MART COLIN SINDA 5911</t>
  </si>
  <si>
    <t>067165911</t>
  </si>
  <si>
    <t>CAL-MART NAVARA STINA 3031-ET</t>
  </si>
  <si>
    <t>CDF COLIN MAGNUM S47735</t>
  </si>
  <si>
    <t>840003011302264</t>
  </si>
  <si>
    <t>CDF MAGNUM BRAZO N33606</t>
  </si>
  <si>
    <t>C &amp; S LIVESTOCK</t>
  </si>
  <si>
    <t>Daughters of   D&amp;E CELEBRITY VALUE         AJCA: JEUSA000067176214 (GT)     JH1C     NAAB: 11JE1085</t>
  </si>
  <si>
    <t>D&amp;E VALUE MERINDA 23059</t>
  </si>
  <si>
    <t>067423059</t>
  </si>
  <si>
    <t>GRAMMER LAWSON MERINDA</t>
  </si>
  <si>
    <t>SHERMAN, ELSA</t>
  </si>
  <si>
    <t>Daughters of   D&amp;E CHAMP VIRTUAL-ET         AJCA: JEUSA000067176253 (GT)     JH1F     NAAB: 29JE3815</t>
  </si>
  <si>
    <t>D&amp;E VIRTUAL KIRA 23078</t>
  </si>
  <si>
    <t>067423078</t>
  </si>
  <si>
    <t>D&amp;E LEGAL KIRA 22022</t>
  </si>
  <si>
    <t>Daughters of   D&amp;E PAUL-ET         AJCA: JEUSA000115181456 (GT)     JH1F     NAAB: 11JE944</t>
  </si>
  <si>
    <t>VALSIGNA PAUL 22497</t>
  </si>
  <si>
    <t>118505897</t>
  </si>
  <si>
    <t>VALSIGNA SHARP 15472</t>
  </si>
  <si>
    <t>AHLEM PAUL ROSA 41565</t>
  </si>
  <si>
    <t>071785026</t>
  </si>
  <si>
    <t>AHLEM LEGAL ROSA 37510</t>
  </si>
  <si>
    <t>D&amp;E PAUL NEVADA 22950</t>
  </si>
  <si>
    <t>067422950</t>
  </si>
  <si>
    <t>HEARTLAND VIBRANT NEVADA</t>
  </si>
  <si>
    <t>2 TO TOO PAUL BOP 22880</t>
  </si>
  <si>
    <t>067422880</t>
  </si>
  <si>
    <t>HARMONY VALLEY UPPERCUT BOP 7430</t>
  </si>
  <si>
    <t>2 TO TOO GIRLS</t>
  </si>
  <si>
    <t>DUPAT PAUL 9956</t>
  </si>
  <si>
    <t>067189956</t>
  </si>
  <si>
    <t>DUPAT BRAZO 5704</t>
  </si>
  <si>
    <t>DUPAT PAUL 9848</t>
  </si>
  <si>
    <t>067189848</t>
  </si>
  <si>
    <t>WICKS ICE 7399</t>
  </si>
  <si>
    <t>HEARTLAND PAUL DANI</t>
  </si>
  <si>
    <t>067322836</t>
  </si>
  <si>
    <t>HEARTLAND CHAMP DALLAS</t>
  </si>
  <si>
    <t>PETERSON PAUL CLARISSA</t>
  </si>
  <si>
    <t>118316918</t>
  </si>
  <si>
    <t>PETERSON ALEXANDER CLARISSE</t>
  </si>
  <si>
    <t>PETERSON ERIC &amp; ROY</t>
  </si>
  <si>
    <t>AVI-LANCHE PAUL PEGGY 8317</t>
  </si>
  <si>
    <t>067448317</t>
  </si>
  <si>
    <t>AVI-LANCHE AMITY PEGGY 4753</t>
  </si>
  <si>
    <t>AVILA RICHARD &amp; JENNIFER M</t>
  </si>
  <si>
    <t>Daughters of   DP VALENTINO SAMSON         AJCA: JEUSA000067106977 (GT)     JH1F     NAAB: 14JE576</t>
  </si>
  <si>
    <t>MULTI-ROSE SAMSON 5609-ET</t>
  </si>
  <si>
    <t>840003011771953</t>
  </si>
  <si>
    <t>MULTI-ROSE SAMSON TEACUP-ET</t>
  </si>
  <si>
    <t>840003011771672</t>
  </si>
  <si>
    <t>HEARTLAND LOUIE TOLEDO</t>
  </si>
  <si>
    <t>WILSONVIEW SAMSON SATCHEL-ET</t>
  </si>
  <si>
    <t>118529028</t>
  </si>
  <si>
    <t>Daughters of   DUTCH HOLLOW PRESCOTT-ET         AJCA: JEUSA000067184369 (GT)     JH1F     NAAB: 7JE1173</t>
  </si>
  <si>
    <t>DP PRESCOTT GWEN 1619</t>
  </si>
  <si>
    <t>067481619</t>
  </si>
  <si>
    <t>DP VALENTINO GWEN 1021</t>
  </si>
  <si>
    <t>AHLEM PRESCOTT PRINCESS 40744</t>
  </si>
  <si>
    <t>071784205</t>
  </si>
  <si>
    <t>AHLEM HEADLINE PRINCESS 36594</t>
  </si>
  <si>
    <t>ANDAS PRESCOTT JACINTO S29203</t>
  </si>
  <si>
    <t>840003012119796</t>
  </si>
  <si>
    <t>ANDAS JACINTO ARTIST M9436</t>
  </si>
  <si>
    <t>RUSSELL, MCCALISTER</t>
  </si>
  <si>
    <t>MULTI-ROSE PRESCOTT 5597</t>
  </si>
  <si>
    <t>840003011580991</t>
  </si>
  <si>
    <t>MULTI-ROSE TBONE 3362-ET</t>
  </si>
  <si>
    <t>Daughters of   ERTL MANTRA         AJCA: JEUSA000067362213 (GT)     JH1C     NAAB: 200JE180</t>
  </si>
  <si>
    <t>AHLEM MANTRA CAYMAN 42268</t>
  </si>
  <si>
    <t>072720484</t>
  </si>
  <si>
    <t>AHLEM LEGAL CAYMAN 35499</t>
  </si>
  <si>
    <t>Daughters of   FAIRWAY KLASSIC KILOWATT-ET         AJCA: JEUSA000114656667 (GT)     JH1F     NAAB: 11JE921</t>
  </si>
  <si>
    <t>YOSEMITE KILOWATT SHAH 27188</t>
  </si>
  <si>
    <t>840003010076282</t>
  </si>
  <si>
    <t>YOSEMITE SHAH MALIBU N21441</t>
  </si>
  <si>
    <t>Daughters of   FOREST GLEN IMPULS IMPRESSIVE         AJCA: JEUSA000067323161 (GT)     JH1C     NAAB: 7JE1110</t>
  </si>
  <si>
    <t>HER-MAN IMPRESS MANDALAY-ET</t>
  </si>
  <si>
    <t>117925885</t>
  </si>
  <si>
    <t>THREE VALLEYS TBONE C MAYBELL-ET</t>
  </si>
  <si>
    <t>Daughters of   GABYS ARROW         AJCA: JEUSA000117007789 (GT)     JH1C     NAAB: 200JE362</t>
  </si>
  <si>
    <t>GUIMO ARROW JACKIE-ET</t>
  </si>
  <si>
    <t>108334399</t>
  </si>
  <si>
    <t>FERMAR PARAMOUNT JOY</t>
  </si>
  <si>
    <t>FERME GUIMO 9119 0264 QUEBEC INC.</t>
  </si>
  <si>
    <t>QC</t>
  </si>
  <si>
    <t>Daughters of   GABYS CHRONICLE-ET         AJCA: JEUSA000117168820 (GT)     JH1F     NAAB: 200JE370</t>
  </si>
  <si>
    <t>AHLEM CHRONICLE VICTORIA 41968</t>
  </si>
  <si>
    <t>071785429</t>
  </si>
  <si>
    <t>AHLEM LEGAL VICTORIA 35484</t>
  </si>
  <si>
    <t>MULTI-ROSE CHRONICLE TOPSY</t>
  </si>
  <si>
    <t>840003011771806</t>
  </si>
  <si>
    <t>MULTI-ROSE LOTTO 3810</t>
  </si>
  <si>
    <t>Daughters of   GABYS VALENTINO ARRIVAL-ET         AJCA: JEUSA000117221011 (GT)     JH1C     NAAB: 147JE6198</t>
  </si>
  <si>
    <t>CAL-MART ARRIVAL SABRAH 6022-ET</t>
  </si>
  <si>
    <t>067166022</t>
  </si>
  <si>
    <t>CAL-MART IMPULS SELENE 2538</t>
  </si>
  <si>
    <t>Daughters of   GLYNN VALENTINO MARCIN         AJCA: JEUSA000117360129 (GT)     JH1C     NAAB: 11JE1117</t>
  </si>
  <si>
    <t>VALSIGNA MARCIN 22201</t>
  </si>
  <si>
    <t>118503233</t>
  </si>
  <si>
    <t>VALSIGNA SHARP 15632</t>
  </si>
  <si>
    <t>AHLEM MARCIN CAYMAN 42191</t>
  </si>
  <si>
    <t>072720407</t>
  </si>
  <si>
    <t>AHLEM LEGAL CAYMAN 35707</t>
  </si>
  <si>
    <t>AHLEM MARCIN TIFFANY 42178</t>
  </si>
  <si>
    <t>072720394</t>
  </si>
  <si>
    <t>AHLEM LEGAL TIFFANY 35567</t>
  </si>
  <si>
    <t>Daughters of   GOLDUST VALENTINO LAYNE-ET         AJCA: JEUSA000117432987 (GT)     JH1F     NAAB: 11JE1122</t>
  </si>
  <si>
    <t>AHLEM LAYNE MYSTY 1352</t>
  </si>
  <si>
    <t>071941385</t>
  </si>
  <si>
    <t>AHLEM TBONE MYSTY 33153</t>
  </si>
  <si>
    <t>CDF LAYNE IMPULS S48553-ET</t>
  </si>
  <si>
    <t>840003011302196</t>
  </si>
  <si>
    <t>CDF LAYNE IMPULS S48562-ET</t>
  </si>
  <si>
    <t>840003011302187</t>
  </si>
  <si>
    <t>LAYNE BECKY J324 7211-ET</t>
  </si>
  <si>
    <t>840003012257387</t>
  </si>
  <si>
    <t>TOLLENAAR LOTTO 6810</t>
  </si>
  <si>
    <t>TRANS-OVA GENETICS</t>
  </si>
  <si>
    <t>CAL-MART LAYNE CRYSTY 6644</t>
  </si>
  <si>
    <t>067246644</t>
  </si>
  <si>
    <t>CAL-MART LEGAL CYTHIA 5449</t>
  </si>
  <si>
    <t>ALOHA LAYNE SHAWNEE S29199-ET</t>
  </si>
  <si>
    <t>840003012119800</t>
  </si>
  <si>
    <t>RUSSELL, LARS WILLIAM</t>
  </si>
  <si>
    <t>VICS LAYNE SHELBA 7530-ET</t>
  </si>
  <si>
    <t>118338754</t>
  </si>
  <si>
    <t>VICS TUESDAY SHELBA 4979</t>
  </si>
  <si>
    <t>FANELLI, VICTOR</t>
  </si>
  <si>
    <t>WILSONVIEW LAYNE FRANCIE</t>
  </si>
  <si>
    <t>118617970</t>
  </si>
  <si>
    <t>WILSONVIEW HEADLINE FRANCE</t>
  </si>
  <si>
    <t>OOMSDALE GENOA LAYNE GEARY</t>
  </si>
  <si>
    <t>067180723</t>
  </si>
  <si>
    <t>OOMSDALE GARYN BUNGY GENOA-ET</t>
  </si>
  <si>
    <t>Daughters of   GR ALL LYNNS DALE VACATION-ET         AJCA: JEUSA000116611642 (GT)     JH1F     NAAB: 11JE1039</t>
  </si>
  <si>
    <t>NYMANS VACATION 15951</t>
  </si>
  <si>
    <t>118051008</t>
  </si>
  <si>
    <t>NYMANS MAGNUM 13949</t>
  </si>
  <si>
    <t>INGURAN LLC DBA SEXING TECHNOLOGIES</t>
  </si>
  <si>
    <t>Daughters of   GR ALL LYNNS DALE VERTEX-ET         AJCA: JEUSA000116849162 (GT)     JH1F     NAAB: 29JE3702</t>
  </si>
  <si>
    <t>DUPAT VERTEX 9139</t>
  </si>
  <si>
    <t>067369139</t>
  </si>
  <si>
    <t>DUPAT ABE 6980</t>
  </si>
  <si>
    <t>Daughters of   GR BARHAMS GOOSE BUMPS-ET         AJCA: JEUSA000117266452 (GT)     JH1F     NAAB: 203JE1222</t>
  </si>
  <si>
    <t>KASH IN 40501</t>
  </si>
  <si>
    <t>071901674</t>
  </si>
  <si>
    <t>JARS OF CLAY IMPULS GABBY</t>
  </si>
  <si>
    <t>Daughters of   GR MILK-N-MORE-LH LOU GERRY-ET         AJCA: JEUSA000117077591 (GT)     JH1F     NAAB: 7JE1125</t>
  </si>
  <si>
    <t>AARDEMA GERRY 34676</t>
  </si>
  <si>
    <t>840003011659074</t>
  </si>
  <si>
    <t>AARDEMA HEADLINE 26612</t>
  </si>
  <si>
    <t>Daughters of   GR MVF DALE TEN SIXTYNINE-ET         AJCA: JEUSA000067181589 (GT)     JH1F     NAAB: 7JE1069</t>
  </si>
  <si>
    <t>WILSONVIEW 1069 BROOKLYN</t>
  </si>
  <si>
    <t>118200569</t>
  </si>
  <si>
    <t>WILSONVIEW BOOKER BAUBLE</t>
  </si>
  <si>
    <t>D&amp;E SIXTYNINE VIRTUE 22953-ET</t>
  </si>
  <si>
    <t>067422953</t>
  </si>
  <si>
    <t>ALL LYNNS IMPULS VIRTUE-ET</t>
  </si>
  <si>
    <t>Daughters of   GR OOMSDALE CC VALET CLARK-ET         AJCA: JEUSA000067138561 (GT)     JH1F     NAAB: 7JE1179</t>
  </si>
  <si>
    <t>GR CAL-MART CLARK FREDY 6510</t>
  </si>
  <si>
    <t>067246510</t>
  </si>
  <si>
    <t>GR CAL-MART RENEGADE TANDY 3520</t>
  </si>
  <si>
    <t>Daughters of   GR OOMSDALE LEGAL CC CASTOR-ET         AJCA: JEUSA000067138586 (GT)     JH1F     NAAB: 7JE1180</t>
  </si>
  <si>
    <t>TOLLENAAR CASTOR 8479</t>
  </si>
  <si>
    <t>840003011266978</t>
  </si>
  <si>
    <t>TOLLENAAR HISTORY 5834</t>
  </si>
  <si>
    <t>TOLLENAAR JERSEYS</t>
  </si>
  <si>
    <t>Daughters of   GR OOMSDALE LOU CC CHARNESA-ET         AJCA: JEUSA000067138527 (GT)     JH1C     NAAB: 7JE1134</t>
  </si>
  <si>
    <t>GR FARIA BROTHERS CHARNESA ETO</t>
  </si>
  <si>
    <t>840003009940010</t>
  </si>
  <si>
    <t>GR FARIA BROTHERS TBONE 19435</t>
  </si>
  <si>
    <t>GR AARDEMA CHARNESA 36032</t>
  </si>
  <si>
    <t>840003012161420</t>
  </si>
  <si>
    <t>GR AARDEMA BALLARD 27971</t>
  </si>
  <si>
    <t>GR FARIA BROTHERS CHARNESA PALOMO</t>
  </si>
  <si>
    <t>840003010397032</t>
  </si>
  <si>
    <t>GR FARIA BROTHERS STONE 56461</t>
  </si>
  <si>
    <t>CAL-MART CHARNESA TALEAH 6080</t>
  </si>
  <si>
    <t>067166080</t>
  </si>
  <si>
    <t>CAL-MART JEVON TERRICA 2124</t>
  </si>
  <si>
    <t>CAL-MART CHARNESA HADLEE 5742-ET</t>
  </si>
  <si>
    <t>067175742</t>
  </si>
  <si>
    <t>CAL-MART NAVARA HOSHI 2778-ET</t>
  </si>
  <si>
    <t>WILSONVIEW CHARNESSA MACAI</t>
  </si>
  <si>
    <t>118271318</t>
  </si>
  <si>
    <t>WILSONVIEW SEAN MIRACLE</t>
  </si>
  <si>
    <t>ERTL CHARNESA NATALIE-ET</t>
  </si>
  <si>
    <t>067272667</t>
  </si>
  <si>
    <t>ERTL TBONE NOELLE</t>
  </si>
  <si>
    <t>CAL-MART CHARNESA SELIE 6483</t>
  </si>
  <si>
    <t>067246483</t>
  </si>
  <si>
    <t>CAL-MART RENEGADE SKYE 3466</t>
  </si>
  <si>
    <t>GR FARIA BROTHERS CHARNESA MODRIC</t>
  </si>
  <si>
    <t>840003009940050</t>
  </si>
  <si>
    <t>GR FARIA BROTHERS TBONE 18453</t>
  </si>
  <si>
    <t>Daughters of   GR OOMSDALE TBONE GOLDA-ET         AJCA: JEUSA000067080468 (GT)     JH1F     NAAB: 7JE1067</t>
  </si>
  <si>
    <t>BLUE MIST GOLDA PAM-2-ET</t>
  </si>
  <si>
    <t>118440631</t>
  </si>
  <si>
    <t>BLUE MIST JUPITER PAM</t>
  </si>
  <si>
    <t>DP GOLDA TRIS 1355-ET</t>
  </si>
  <si>
    <t>067431355</t>
  </si>
  <si>
    <t>DP IMPULS TRIS 8622</t>
  </si>
  <si>
    <t>DIAMOND S GOLDA ALTITUDE</t>
  </si>
  <si>
    <t>067187745</t>
  </si>
  <si>
    <t>DIAMOND S MADDIX AGIATO</t>
  </si>
  <si>
    <t>SHOT OF NAT LLC</t>
  </si>
  <si>
    <t>MS GOLDA 7107 X156</t>
  </si>
  <si>
    <t>840003009699534</t>
  </si>
  <si>
    <t>MS BLACKSTONE 5254 G107</t>
  </si>
  <si>
    <t>MOUNTAIN SHADOW DAIRY</t>
  </si>
  <si>
    <t>BERRYS GOLDA FLURRY-ET</t>
  </si>
  <si>
    <t>117801730</t>
  </si>
  <si>
    <t>BERRYS LEGACY SNOW-ET</t>
  </si>
  <si>
    <t>BERRY COLLEGE</t>
  </si>
  <si>
    <t>BLUE MIST GOLDA PAM-1-ET</t>
  </si>
  <si>
    <t>118383633</t>
  </si>
  <si>
    <t>Daughters of   HAWARDEN IMPULS PREMIER         AJCA: JEUSA000067107510 (GT)     JH1C     NAAB: 29JE3756</t>
  </si>
  <si>
    <t>ROWLEYS 11 PREMIER GINGER 1082-ET</t>
  </si>
  <si>
    <t>117968251</t>
  </si>
  <si>
    <t>GABYS MAXIMUM SPICE-ET</t>
  </si>
  <si>
    <t>Daughters of   HEARTLAND MERCHANT TOPEKA-ET         AJCA: JEUSA000067332021 (GT)     JH1F     NAAB: 7JE1169</t>
  </si>
  <si>
    <t>GR FARIA BROTHERS TOPEKA 221026-ET</t>
  </si>
  <si>
    <t>840003011861022</t>
  </si>
  <si>
    <t>SHOT OF NAT ABSOLUT-ET</t>
  </si>
  <si>
    <t>118610517</t>
  </si>
  <si>
    <t>SUNSET CANYON RENEGADE ANTHEM-ET</t>
  </si>
  <si>
    <t>FARIA BROTHERS TOPEKA TEVEZ-ET</t>
  </si>
  <si>
    <t>840003011843746</t>
  </si>
  <si>
    <t>GR FARIA BROTHERS TOPEKA 220991-ET</t>
  </si>
  <si>
    <t>840003011843057</t>
  </si>
  <si>
    <t>GR FARIA BROTHERS TOPEKA 220888-ET</t>
  </si>
  <si>
    <t>840003011843160</t>
  </si>
  <si>
    <t>GR FARIA BROTHERS TOPEKA 111323</t>
  </si>
  <si>
    <t>840003001226435</t>
  </si>
  <si>
    <t>PR FARIA BROTHERS GANNON 103288</t>
  </si>
  <si>
    <t>FARIA BROTHERS TOPEKA ROBBEN-ET</t>
  </si>
  <si>
    <t>840003011843778</t>
  </si>
  <si>
    <t>FARIA BROTHERS VALENTINO CARRIE</t>
  </si>
  <si>
    <t>WILSONVIEW TOP MASQUERADE</t>
  </si>
  <si>
    <t>118413503</t>
  </si>
  <si>
    <t>WILSONVIEW NAVARRA MOMENT-ET</t>
  </si>
  <si>
    <t>RIVER VALLEY TOPEKA V MAID</t>
  </si>
  <si>
    <t>840003011049796</t>
  </si>
  <si>
    <t>SUNSET CANYON VALENTINO L MAID-ET</t>
  </si>
  <si>
    <t>GR FARIA BROTHERS TOPEKA 220920-ET</t>
  </si>
  <si>
    <t>840003011843128</t>
  </si>
  <si>
    <t>DUTCH HOLLOW TOPEKA ELISELEE</t>
  </si>
  <si>
    <t>067485162</t>
  </si>
  <si>
    <t>GR DUTCH HOLLOW DALE ELSIE</t>
  </si>
  <si>
    <t>CHITTENDEN, EMILY JANE</t>
  </si>
  <si>
    <t>AHLEM TOPEKA MAGGEE 41794</t>
  </si>
  <si>
    <t>071785255</t>
  </si>
  <si>
    <t>AHLEM HEADLINE MAGGEE 37714</t>
  </si>
  <si>
    <t>HEARTLAND TOPEKA TONYA-ET</t>
  </si>
  <si>
    <t>067292717</t>
  </si>
  <si>
    <t>TENN LOUIE 260 HEH MAID</t>
  </si>
  <si>
    <t>GOFF TOPEKA 22383-ET</t>
  </si>
  <si>
    <t>067722383</t>
  </si>
  <si>
    <t>GOFF VALENTINO 9595</t>
  </si>
  <si>
    <t>GOFF, BUSTER</t>
  </si>
  <si>
    <t>NM</t>
  </si>
  <si>
    <t>GR FARIA BROTHERS TOPEKA DEMPSEY</t>
  </si>
  <si>
    <t>840003011204533</t>
  </si>
  <si>
    <t>PR FARIA BROTHERS VENERABLE 80031</t>
  </si>
  <si>
    <t>NORSE STAR TOPEKA MIDNIGHT-ET</t>
  </si>
  <si>
    <t>067253948</t>
  </si>
  <si>
    <t>HILL TOP ACE MORGAN</t>
  </si>
  <si>
    <t>FARIA BROTHERS TOPEKA 225812</t>
  </si>
  <si>
    <t>840003011856236</t>
  </si>
  <si>
    <t>GR FARIA BROTHERS ALLSTAR 97809</t>
  </si>
  <si>
    <t>D&amp;E TOPEKA DENISE 50096-ET</t>
  </si>
  <si>
    <t>067150096</t>
  </si>
  <si>
    <t>FARIA BROTHERS TOPEKA TERRY</t>
  </si>
  <si>
    <t>840003011214859</t>
  </si>
  <si>
    <t>GR FARIA BROTHERS VALENTINO 93302</t>
  </si>
  <si>
    <t>GOFF TOPEKA 22238-ET</t>
  </si>
  <si>
    <t>067722238</t>
  </si>
  <si>
    <t>WILSONVIEW TOPEKA SITARRA-ET</t>
  </si>
  <si>
    <t>118523590</t>
  </si>
  <si>
    <t>GR WILSONVIEW GARDEN SILVIA-ET</t>
  </si>
  <si>
    <t>CASCADIA TOPEKA MARIGOLD</t>
  </si>
  <si>
    <t>118111689</t>
  </si>
  <si>
    <t>CASCADIA MARIGOLD-ET</t>
  </si>
  <si>
    <t>DIAMONDS OF THE DESERT</t>
  </si>
  <si>
    <t>Daughters of   HEARTLAND PLUS DALTON-ET         AJCA: JEUSA000067311921 (GT)     JH1F     NAAB: 7JE1139</t>
  </si>
  <si>
    <t>DUPAT DALTON 655</t>
  </si>
  <si>
    <t>067190655</t>
  </si>
  <si>
    <t>DUPAT APPARITION 5373</t>
  </si>
  <si>
    <t>WICKSTROM, BRENTON</t>
  </si>
  <si>
    <t>DUPAT DALTON 654</t>
  </si>
  <si>
    <t>067190654</t>
  </si>
  <si>
    <t>Daughters of   HIGH LAWN VIBRANT SCORE-ET         AJCA: JEUSA000117467479 (GT)     JH1F     NAAB: 1JE803</t>
  </si>
  <si>
    <t>AHLEM SCORE LU 41846-ET</t>
  </si>
  <si>
    <t>071785307</t>
  </si>
  <si>
    <t>AARDEMA SCORE 34968</t>
  </si>
  <si>
    <t>840003011659366</t>
  </si>
  <si>
    <t>GR AARDEMA MCGWIRE 20683</t>
  </si>
  <si>
    <t>OOMSDALE GALEN SCORE GUDRUN-ET</t>
  </si>
  <si>
    <t>067180746</t>
  </si>
  <si>
    <t>AHLEM SCORE LU 41821-ET</t>
  </si>
  <si>
    <t>071785282</t>
  </si>
  <si>
    <t>SCORE CAROLINE J371 7233-ET</t>
  </si>
  <si>
    <t>840003012257365</t>
  </si>
  <si>
    <t>Daughters of   ISDK DJ HULK         AJCA: JEDNK000000302595 (GT)     JH1F     NAAB: 236JE136</t>
  </si>
  <si>
    <t>GR FARIA BROTHERS HULK ALONSO-ET</t>
  </si>
  <si>
    <t>840003011843725</t>
  </si>
  <si>
    <t>GR FARIA BROTHERS HULK IBRAHIMOVIC-ET</t>
  </si>
  <si>
    <t>840003011843660</t>
  </si>
  <si>
    <t>GR FARIA BROTHERS HULK YAYA TOURE-ET</t>
  </si>
  <si>
    <t>840003011843615</t>
  </si>
  <si>
    <t>FARIA BROTHERS HULK BUSQUETS</t>
  </si>
  <si>
    <t>840003011214790</t>
  </si>
  <si>
    <t>GR FARIA BROTHERS VALENTINO HUNDLEY</t>
  </si>
  <si>
    <t>FARIA BROTHERS HULK 111392</t>
  </si>
  <si>
    <t>840003001226366</t>
  </si>
  <si>
    <t>GR FARIA BROTHERS PLUS 103646</t>
  </si>
  <si>
    <t>Daughters of   ISDK DJ ZUMA         AJCA: JEDNK000000302730 (GT)     JH1F     NAAB: 236JE146</t>
  </si>
  <si>
    <t>VAN DE ZUMA ZSA ZSA ZASU</t>
  </si>
  <si>
    <t>067301384</t>
  </si>
  <si>
    <t>VAN DE MATINEE ZELENA ZSA ZSA</t>
  </si>
  <si>
    <t>VAN DE JERSEYS</t>
  </si>
  <si>
    <t>GOLDUST ZUMA LILAC</t>
  </si>
  <si>
    <t>067382103</t>
  </si>
  <si>
    <t>GR GOLDUST DALE LEANNA-ET</t>
  </si>
  <si>
    <t>LOURENZO, KEVIN B</t>
  </si>
  <si>
    <t>WILSONVIEW Z SPRITE-ET</t>
  </si>
  <si>
    <t>117835726</t>
  </si>
  <si>
    <t>CLOVER PATCH ZUMA ELLA</t>
  </si>
  <si>
    <t>118408789</t>
  </si>
  <si>
    <t>CLOVER PATCH BOLD EXIT</t>
  </si>
  <si>
    <t>KOZAK, ALAN</t>
  </si>
  <si>
    <t>PINE HILL ZUMA SARIAH</t>
  </si>
  <si>
    <t>118189293</t>
  </si>
  <si>
    <t>PINE HILL CELEBRITY SONJA</t>
  </si>
  <si>
    <t>LINDSAYS PINE HILL JERSEY FARM</t>
  </si>
  <si>
    <t>VTF- ZUMA- REEGAN- BLISS</t>
  </si>
  <si>
    <t>071005821</t>
  </si>
  <si>
    <t>GR VTF GANNON LIPS REEGAN</t>
  </si>
  <si>
    <t>VA TECH FOUNDATION</t>
  </si>
  <si>
    <t>VA</t>
  </si>
  <si>
    <t>COVINGTON ZUMA DELLA</t>
  </si>
  <si>
    <t>118205984</t>
  </si>
  <si>
    <t>COVINGTON MAGNUM DARLA</t>
  </si>
  <si>
    <t>COVINGTON JERSEYS &amp; COVINGTON HANNAH &amp; TITUS</t>
  </si>
  <si>
    <t>CLOVER PATCH ZUMA RAZZY</t>
  </si>
  <si>
    <t>118572165</t>
  </si>
  <si>
    <t>CLOVER PATCH LEGAL RAMBLE</t>
  </si>
  <si>
    <t>Daughters of   ISDK JAS BUNGY         AJCA: JEDNK000000301617          NAAB: 228JE105</t>
  </si>
  <si>
    <t>BUNGY LYNETTE H520 7127-ET</t>
  </si>
  <si>
    <t>840003012257471</t>
  </si>
  <si>
    <t>TOLLENAAR ZUMA 7242</t>
  </si>
  <si>
    <t>Daughters of   ISDK Q IMPULS         AJCA: JEDNK000000301592 (GT)     JH1F     NAAB: 236JE3</t>
  </si>
  <si>
    <t>BW IMPULS SUZANNE IF49-ET</t>
  </si>
  <si>
    <t>117925399</t>
  </si>
  <si>
    <t>BW AVERY SUZANNE ET119-ET</t>
  </si>
  <si>
    <t>Daughters of   LYON IMPULS LOUIE CHART         AJCA: JEUSA000117114755 (GT)     JH1C     NAAB: 29JE3752</t>
  </si>
  <si>
    <t>CAL-MART CHART GYPSIE 6337</t>
  </si>
  <si>
    <t>067246337</t>
  </si>
  <si>
    <t>CAL-MART UPPERCUT GERILYN 5213</t>
  </si>
  <si>
    <t>Daughters of   MAINSTREAM IATOLA SPARKY         AJCA: JEUSA000116117474 (GT)     JH1F     NAAB: 11JE1022</t>
  </si>
  <si>
    <t>YOSEMITE SPARKY STAR</t>
  </si>
  <si>
    <t>840003009262035</t>
  </si>
  <si>
    <t>YOSEMITE IMPULS BRENDON G19426</t>
  </si>
  <si>
    <t>ROWLEY STEVE, HAY RICHARD &amp; GLYNN MIKE</t>
  </si>
  <si>
    <t>Daughters of   MVF JEVON LOTTO-ET         AJCA: JE840003004222446 (GT)     JH1F     NAAB: 14JE537</t>
  </si>
  <si>
    <t>GR FARIA BROTHERS LOTTO BARKSDALE</t>
  </si>
  <si>
    <t>840003009425660</t>
  </si>
  <si>
    <t>PR FARIA BROTHERS VENERABLE 65000</t>
  </si>
  <si>
    <t>WOODSTOCK LOTTO IL TINA TORI</t>
  </si>
  <si>
    <t>117816563</t>
  </si>
  <si>
    <t>WOODSTOCK IMPULS TINA TORI</t>
  </si>
  <si>
    <t>WOODSTOCK DAIRY</t>
  </si>
  <si>
    <t>JER-Z-BOYZ LOTTO 41080</t>
  </si>
  <si>
    <t>118334666</t>
  </si>
  <si>
    <t>JER-Z-BOYZ MAGNUM 34964</t>
  </si>
  <si>
    <t>Daughters of   PEARLMONT RENEGADE DENZEL-ET         AJCA: JEUSA000067104390 (GT)     JH1F     NAAB: 7JE1170</t>
  </si>
  <si>
    <t>DENZEL KIMBERLY J531 7279-ET</t>
  </si>
  <si>
    <t>840003012257319</t>
  </si>
  <si>
    <t>Daughters of   PF LENNOX HENDRIX         AJCA: JEUSA000116844046 (GT)     JH1C     NAAB: 1JE768</t>
  </si>
  <si>
    <t>TLJ HENDRIX HILIFE</t>
  </si>
  <si>
    <t>067302035</t>
  </si>
  <si>
    <t>GIESEKES TBONE HILITE</t>
  </si>
  <si>
    <t>LEHNERTZ, TRAVIS</t>
  </si>
  <si>
    <t>MN</t>
  </si>
  <si>
    <t>CAL-MART HENDRIX LAHELA 5923</t>
  </si>
  <si>
    <t>067165923</t>
  </si>
  <si>
    <t>CAL-MART BLADE LILYAN 3803</t>
  </si>
  <si>
    <t>Daughters of   PR OOMSDALE BRAZO GRATITUDE GHENT-ET         AJCA: JEUSA000067027314 (GT)     JH1F     NAAB: 11JE930</t>
  </si>
  <si>
    <t>GR NYMANS GHENT 18213</t>
  </si>
  <si>
    <t>118078139</t>
  </si>
  <si>
    <t>NYMANS MAGNUM 14030</t>
  </si>
  <si>
    <t>Daughters of   PR OOMSDALE ROCKET GOOSE-ET         AJCA: JEUSA000067027311 (GT)     JH1F     NAAB: 1JE672</t>
  </si>
  <si>
    <t>GR DUPAT GOOSE 537</t>
  </si>
  <si>
    <t>067190537</t>
  </si>
  <si>
    <t>DUPAT LOUIE 7905</t>
  </si>
  <si>
    <t>Daughters of   SCHULTZ LEGAL CRITIC-P         AJCA: JEUSA000117217618 (GT)     JH1C     NAAB: 11JE1098</t>
  </si>
  <si>
    <t>DUPAT CRITIC 726</t>
  </si>
  <si>
    <t>067190726</t>
  </si>
  <si>
    <t>DUPAT JEVON 5559-ET</t>
  </si>
  <si>
    <t>SANDCREEKS CRITIC FIG BAR-P-ET</t>
  </si>
  <si>
    <t>840003011509740</t>
  </si>
  <si>
    <t>ALL LYNNS CRITIC VADONA-P-ET</t>
  </si>
  <si>
    <t>118143909</t>
  </si>
  <si>
    <t>D&amp;E PARAMOUNT VIOLET</t>
  </si>
  <si>
    <t>CDF CRITIC IMPULS R576-ET</t>
  </si>
  <si>
    <t>840003002447516</t>
  </si>
  <si>
    <t>YOSEMITE CRITIC MOHAWK R26399</t>
  </si>
  <si>
    <t>840003009627054</t>
  </si>
  <si>
    <t>YOSEMITE MOHAWK S FORCES N20024</t>
  </si>
  <si>
    <t>CAL-MART CRITIC PERIE 5958-P</t>
  </si>
  <si>
    <t>067165958</t>
  </si>
  <si>
    <t>CAL-MART MATINEE PRISS 9879</t>
  </si>
  <si>
    <t>ALL LYNNS CRITIC VANDORA-P-ET</t>
  </si>
  <si>
    <t>118293257</t>
  </si>
  <si>
    <t>AHLEM CRITIC PRINCESS 39481-ET</t>
  </si>
  <si>
    <t>070951973</t>
  </si>
  <si>
    <t>AHLEM IATOLA PRINCESS 19055</t>
  </si>
  <si>
    <t>JER-Z-BOYZ CRITIC 40473-P-ET</t>
  </si>
  <si>
    <t>118125710</t>
  </si>
  <si>
    <t>JER-Z-BOYZ MAXIMUM 25062</t>
  </si>
  <si>
    <t>SANDCREEKS CRITIC MARZIPAN-ET</t>
  </si>
  <si>
    <t>840003011509737</t>
  </si>
  <si>
    <t>Daughters of   SHAN-MAR RENEGADE FANTOM         AJCA: JEUSA000067088613 (GT)     JH1F     NAAB: 1JE797</t>
  </si>
  <si>
    <t>GR TAYLOR BROTHERS FANTOM 5921</t>
  </si>
  <si>
    <t>840003011170372</t>
  </si>
  <si>
    <t>PR TAYLOR BROTHERS PLUS 4913</t>
  </si>
  <si>
    <t>Daughters of   SUN VALLEY IMPULS JUPITER         AJCA: JEUSA000115870022 (GT)     JH1F     NAAB: 29JE3615</t>
  </si>
  <si>
    <t>GR TAYLOR BROTHERS JUPITER 5716</t>
  </si>
  <si>
    <t>840003011170577</t>
  </si>
  <si>
    <t>PR TAYLOR BROTHERS GANNON 4697</t>
  </si>
  <si>
    <t>BUTTERCREST JUPITER SARAH</t>
  </si>
  <si>
    <t>118318563</t>
  </si>
  <si>
    <t>BUTTERCREST TBONE SARA</t>
  </si>
  <si>
    <t>COOPERRIDER &amp; SONS</t>
  </si>
  <si>
    <t>AHLEM JUPITER PRINCESS 40390</t>
  </si>
  <si>
    <t>071783851</t>
  </si>
  <si>
    <t>AHLEM IATOLA PRINCESS 33280</t>
  </si>
  <si>
    <t>DP JUPITER FIRECRACKER 1311-ET</t>
  </si>
  <si>
    <t>067431311</t>
  </si>
  <si>
    <t>DP IATOLA FLOWER 16</t>
  </si>
  <si>
    <t>MVF JUPITER GEM 2066</t>
  </si>
  <si>
    <t>067442066</t>
  </si>
  <si>
    <t>MVF CORAL 1398</t>
  </si>
  <si>
    <t>CAL-MART JUPITER PAZIA 6565</t>
  </si>
  <si>
    <t>067246565</t>
  </si>
  <si>
    <t>CAL-MART ZUMA POLLY 5350</t>
  </si>
  <si>
    <t>CAL-MART JUPITER NEL 6256</t>
  </si>
  <si>
    <t>067456256</t>
  </si>
  <si>
    <t>CAL-MART SENATOR NELL 5123</t>
  </si>
  <si>
    <t>AHLEM JUPITER MIRTH 40996</t>
  </si>
  <si>
    <t>071784457</t>
  </si>
  <si>
    <t>AHLEM SULTON MIRTH 34616</t>
  </si>
  <si>
    <t>DESERT DIAMOND JUPITER MOSSY-ET</t>
  </si>
  <si>
    <t>067169042</t>
  </si>
  <si>
    <t>GR FARIA BROTHERS JUPITER 213936</t>
  </si>
  <si>
    <t>840003010393211</t>
  </si>
  <si>
    <t>PR FARIA BROTHERS TBONE 60688</t>
  </si>
  <si>
    <t>CAL-MART JUPITER HELKI 6222-ET</t>
  </si>
  <si>
    <t>067456222</t>
  </si>
  <si>
    <t>CAL-MART RENEGADE HOLLIS 3515-ET</t>
  </si>
  <si>
    <t>Daughters of   SUNSET CANYON ANTHEMS ALLSTAR-ET         AJCA: JEUSA000114581918 (GT)     JH1F     NAAB: 1JE654</t>
  </si>
  <si>
    <t>GR FARIA BROTHERS SCHWEINSTEIGER</t>
  </si>
  <si>
    <t>840003010393597</t>
  </si>
  <si>
    <t>PR FARIA BROTHERS VALENTINO 87783</t>
  </si>
  <si>
    <t>Daughters of   SUNSET CANYON DAVID-ET         AJCA: JEUSA000117335815 (GT)     JH1F     NAAB: 200JE183</t>
  </si>
  <si>
    <t>GR TAYLOR BROTHERS DAVID 5844</t>
  </si>
  <si>
    <t>840003011170449</t>
  </si>
  <si>
    <t>PR TAYLOR BROTHERS GANNON 4816</t>
  </si>
  <si>
    <t>GR JARS OF CLAY DAVID RACHEL 22803</t>
  </si>
  <si>
    <t>067422803</t>
  </si>
  <si>
    <t>PR JARS OF CLAY IMPULS RACHEL</t>
  </si>
  <si>
    <t>QUIST, JIM</t>
  </si>
  <si>
    <t>GR ROC-BOT DAVID 6457</t>
  </si>
  <si>
    <t>067276457</t>
  </si>
  <si>
    <t>PR ROC-BOT RENEGADE 5555</t>
  </si>
  <si>
    <t>ROCK BOTTOM DAIRY</t>
  </si>
  <si>
    <t>Daughters of   SUNSET CANYON DAYBREAK-ET         AJCA: JEUSA000117250114 (GT)     JH1F     NAAB: 29JE3768</t>
  </si>
  <si>
    <t>AARDEMA DAYBREAK 34978</t>
  </si>
  <si>
    <t>840003011659376</t>
  </si>
  <si>
    <t>GR AARDEMA LEGAL 23383</t>
  </si>
  <si>
    <t>GR FARIA BROTHERS DAYBREAK 214329</t>
  </si>
  <si>
    <t>840003010392818</t>
  </si>
  <si>
    <t>PR FARIA BROTHERS 87237</t>
  </si>
  <si>
    <t>DP DAYBREAK CASSIE 4-1540-ET</t>
  </si>
  <si>
    <t>067431540</t>
  </si>
  <si>
    <t>DP LYNDON CASSIE 942</t>
  </si>
  <si>
    <t>FOREST GLEN DAYBREAK OPAL</t>
  </si>
  <si>
    <t>067395912</t>
  </si>
  <si>
    <t>FOREST GLEN JEVONS OPAL</t>
  </si>
  <si>
    <t>MFW DAYBREAK CLOVER</t>
  </si>
  <si>
    <t>067471940</t>
  </si>
  <si>
    <t>MFW PLUS ROXY</t>
  </si>
  <si>
    <t>Daughters of   SUNSET CANYON DIGNITARY-ET         AJCA: JEUSA000117168941 (GT)     JH1F     NAAB: 7JE1150</t>
  </si>
  <si>
    <t>GOFF DIGNITARY 22444-ET</t>
  </si>
  <si>
    <t>067722444</t>
  </si>
  <si>
    <t>TJF/LEE VALENTINO MAMME 983-ET</t>
  </si>
  <si>
    <t>GR KASH-IN DIGNITARY 40999</t>
  </si>
  <si>
    <t>071902172</t>
  </si>
  <si>
    <t>PR JARS OF CLAY VALENTINO DAISY</t>
  </si>
  <si>
    <t>Daughters of   SUNSET CANYON DIMENSION-ET         AJCA: JEUSA000117168914 (GT)     JH1F     NAAB: 7JE1149</t>
  </si>
  <si>
    <t>SHOT OF NAT DIMENSION TIRAMISU</t>
  </si>
  <si>
    <t>118392899</t>
  </si>
  <si>
    <t>SUNSET CANYON HEADLINE M TONAPAH</t>
  </si>
  <si>
    <t>GR TAYLOR BROTHERS DIMENSION 5849</t>
  </si>
  <si>
    <t>840003011170444</t>
  </si>
  <si>
    <t>PR TAYLOR BROTHERS VALENTINO 5139</t>
  </si>
  <si>
    <t>DP DIMENSION WESLEY 1468-ET</t>
  </si>
  <si>
    <t>067431468</t>
  </si>
  <si>
    <t>DP VALENTINO PAYTON 918-ET</t>
  </si>
  <si>
    <t>ALL LYNNS DIMENSION VENETTA-ET</t>
  </si>
  <si>
    <t>118116273</t>
  </si>
  <si>
    <t>Daughters of   SUNSET CANYON DIVIDEND-ET         AJCA: JEUSA000117335691 (GT)     JH1F     NAAB: 1JE791</t>
  </si>
  <si>
    <t>AHLEM DIVIDEND CHARM 1392</t>
  </si>
  <si>
    <t>071941425</t>
  </si>
  <si>
    <t>AHLEM TBONE CHARM 33258</t>
  </si>
  <si>
    <t>AARDEMA DIVIDEND 34512</t>
  </si>
  <si>
    <t>840003011658910</t>
  </si>
  <si>
    <t>GR AARDEMA DALE 21695</t>
  </si>
  <si>
    <t>AHLEM DIVIDEND SEQUOIA 42279-ET</t>
  </si>
  <si>
    <t>072720495</t>
  </si>
  <si>
    <t>AHLEM TBONE SEQUOIA 33279</t>
  </si>
  <si>
    <t>Daughters of   SUNSET CANYON DOMINICAN-ET         AJCA: JEUSA000117013483 (GT)     JH1F     NAAB: 1JE770</t>
  </si>
  <si>
    <t>GR FARIA BROTHERS DOMINICAN KG</t>
  </si>
  <si>
    <t>840003010377162</t>
  </si>
  <si>
    <t>PR FARIA BROTHERS ALLSTAR 60895</t>
  </si>
  <si>
    <t>FARIA BROTHERS DOMINICAN LYDIA</t>
  </si>
  <si>
    <t>840003010376323</t>
  </si>
  <si>
    <t>FARIA BROTHERS IMPULS GIGGS</t>
  </si>
  <si>
    <t>HEINZ DOMINICAN MOO MOO 7942</t>
  </si>
  <si>
    <t>070451837</t>
  </si>
  <si>
    <t>K&amp;K CHAMP 2524 3040</t>
  </si>
  <si>
    <t>OOMSDALE GALEN DOMIN GILLEN-ET</t>
  </si>
  <si>
    <t>067137671</t>
  </si>
  <si>
    <t>ROWZEE DOMINICAN DANA</t>
  </si>
  <si>
    <t>067265264</t>
  </si>
  <si>
    <t>VALENTINO DORIE 737</t>
  </si>
  <si>
    <t>MOYE, NEIL</t>
  </si>
  <si>
    <t>NC</t>
  </si>
  <si>
    <t>OOMSDALE GALEN DOMIN GUBBY-ET</t>
  </si>
  <si>
    <t>067137666</t>
  </si>
  <si>
    <t>Daughters of   SUNSET CANYON MACHETE-ET         AJCA: JEUSA000117324107 (GT)     JH1F     NAAB: 1JE792</t>
  </si>
  <si>
    <t>CAL-MART MACHETE SONNY 6216</t>
  </si>
  <si>
    <t>067456216</t>
  </si>
  <si>
    <t>CAL-MART VERMEER SAKAE 3281</t>
  </si>
  <si>
    <t>AHLEM MACHETE SUZET 42278</t>
  </si>
  <si>
    <t>072720494</t>
  </si>
  <si>
    <t>AHLEM IMAGE SUZET 35497</t>
  </si>
  <si>
    <t>Daughters of   SUNSET CANYON MEDALIST-ET         AJCA: JEUSA000117013205 (GT)     JH1F     NAAB: 29JE3735</t>
  </si>
  <si>
    <t>AHLEM MEDALIST ROSE 40207</t>
  </si>
  <si>
    <t>071783668</t>
  </si>
  <si>
    <t>AHLEM LEGAL ROSE 35800</t>
  </si>
  <si>
    <t>HEINZ MEDALIST COZY 8051</t>
  </si>
  <si>
    <t>071714502</t>
  </si>
  <si>
    <t>GR HEINZ IMPULSE COZY 6204-ET</t>
  </si>
  <si>
    <t>AHLEM MEDALIST ROSIE 39950</t>
  </si>
  <si>
    <t>070952442</t>
  </si>
  <si>
    <t>AHLEM LEGAL ROSIE 35759</t>
  </si>
  <si>
    <t>Daughters of   SUNSET CANYON MEGATRON-ET         AJCA: JEUSA000117763696 (GT)     JH1C     NAAB: 147JE6209</t>
  </si>
  <si>
    <t>RIVER VALLEY MEGATRON SAFARI-ET</t>
  </si>
  <si>
    <t>840003012423817</t>
  </si>
  <si>
    <t>BW RENEGADE SALLY U572</t>
  </si>
  <si>
    <t>RIVER VALLEY MEGATRON SANDY-ET</t>
  </si>
  <si>
    <t>840003012423811</t>
  </si>
  <si>
    <t>SUNSET CANYON MEGATRON APRIL 276-ET</t>
  </si>
  <si>
    <t>118479949</t>
  </si>
  <si>
    <t>BW BLACKSTONE APRIL ET584-ET</t>
  </si>
  <si>
    <t>RIVER VALLEY MEGATRON SAVANNA-ET</t>
  </si>
  <si>
    <t>840003012423808</t>
  </si>
  <si>
    <t>RIVER VALLEY MEGATRON SASHA-ET</t>
  </si>
  <si>
    <t>840003012423804</t>
  </si>
  <si>
    <t>RIVER VALLEY MEGATRON SARINE-ET</t>
  </si>
  <si>
    <t>840003012423802</t>
  </si>
  <si>
    <t>SC/RV MEGATRON R DAHLIA 298-ET</t>
  </si>
  <si>
    <t>118522982</t>
  </si>
  <si>
    <t>SUNSET CANYON REN DAHLIA 939-ET</t>
  </si>
  <si>
    <t>RIVER VALLEY MEGATRON PAIGE-ET</t>
  </si>
  <si>
    <t>840003012423859</t>
  </si>
  <si>
    <t>HI-KEL TBONE PFENNIG-ET</t>
  </si>
  <si>
    <t>RIVER VALLEY MEGATRON DAHLIA 321-ET</t>
  </si>
  <si>
    <t>118594394</t>
  </si>
  <si>
    <t>Daughters of   SWEETIE PLUS IATOLAS BOLD         AJCA: JEUSA000067129272 (GT)     JH1F     NAAB: 1JE711</t>
  </si>
  <si>
    <t>KASH-IN PLUS 41433-P-ET</t>
  </si>
  <si>
    <t>071902606</t>
  </si>
  <si>
    <t>JARS OF CLAY PLUS BRIANNA II-ET</t>
  </si>
  <si>
    <t>067450139</t>
  </si>
  <si>
    <t>JARS OF CLAY VALENTINO BRIDGET</t>
  </si>
  <si>
    <t>FOREST GLEN BOLD JADEN</t>
  </si>
  <si>
    <t>067466907</t>
  </si>
  <si>
    <t>GR FOREST GLEN GANNONS JADEN</t>
  </si>
  <si>
    <t>D&amp;E PLUS KIRA 22995-ET</t>
  </si>
  <si>
    <t>067422995</t>
  </si>
  <si>
    <t>FOREST GLEN BOLD LACEY</t>
  </si>
  <si>
    <t>067466562</t>
  </si>
  <si>
    <t>FOREST GLEN MADDIX LACEY</t>
  </si>
  <si>
    <t>KASH-IN PLUS 41287-ET</t>
  </si>
  <si>
    <t>071902460</t>
  </si>
  <si>
    <t>AHLEM ABE LORELI 17022</t>
  </si>
  <si>
    <t>KASH-IN PLUS 41223-P-ET</t>
  </si>
  <si>
    <t>071902396</t>
  </si>
  <si>
    <t>DP PLUS TRIS 987</t>
  </si>
  <si>
    <t>067106987</t>
  </si>
  <si>
    <t>DP ROCKET TRIS 114</t>
  </si>
  <si>
    <t>YOSEMITE BOLD FOREST 25215</t>
  </si>
  <si>
    <t>840003009261919</t>
  </si>
  <si>
    <t>YOSEMITE FOREST BRENDON-P J4410</t>
  </si>
  <si>
    <t>AHLEM PLUS WYN 41429</t>
  </si>
  <si>
    <t>071784890</t>
  </si>
  <si>
    <t>AHLEM COUNTRY WYN 15721</t>
  </si>
  <si>
    <t>FOREST GLEN BOLD BRENDA</t>
  </si>
  <si>
    <t>067466427</t>
  </si>
  <si>
    <t>FOREST GLEN GARNETT BRENDA</t>
  </si>
  <si>
    <t>KASH-IN PLUS 42152-ET</t>
  </si>
  <si>
    <t>072670002</t>
  </si>
  <si>
    <t>BW JACE JENNY ET336-ET</t>
  </si>
  <si>
    <t>FARIA BROTHERS PLUS SNEIJDER</t>
  </si>
  <si>
    <t>840003011860101</t>
  </si>
  <si>
    <t>FARIA BROTHERS ALLSTAR 96108</t>
  </si>
  <si>
    <t>AHLEM PLUS MINDY 41902-ET</t>
  </si>
  <si>
    <t>071785363</t>
  </si>
  <si>
    <t>AHLEM LEGAL MINDY 35138</t>
  </si>
  <si>
    <t>CLOVER PATCH PLUS TELLI</t>
  </si>
  <si>
    <t>118545112</t>
  </si>
  <si>
    <t>GR CLOVER PATCH ECLIPES TENDER</t>
  </si>
  <si>
    <t>GR TAYLOR BROTHERS BOLD 5892</t>
  </si>
  <si>
    <t>840003011170401</t>
  </si>
  <si>
    <t>PR TAYLOR BROTHERS GANNON 4506</t>
  </si>
  <si>
    <t>YOSEMITE PLUS LEGAL S29348</t>
  </si>
  <si>
    <t>840003012119651</t>
  </si>
  <si>
    <t>YOSEMITE LEGAL NOAH P25005</t>
  </si>
  <si>
    <t>FARIA BROTHERS PLUS 218523</t>
  </si>
  <si>
    <t>840003011203225</t>
  </si>
  <si>
    <t>GR FARIA BROTHERS RENEGADE 89351</t>
  </si>
  <si>
    <t>CAL-MART PLUS JENNY 6495-ET</t>
  </si>
  <si>
    <t>067246495</t>
  </si>
  <si>
    <t>CAL-MART RENEGADE JANA 3827</t>
  </si>
  <si>
    <t>FARIA BROTHERS PLUS MOURINHO</t>
  </si>
  <si>
    <t>840003011215050</t>
  </si>
  <si>
    <t>GR FARIA BROTHERS MAXIMUM 63239</t>
  </si>
  <si>
    <t>DUPAT PLUS 1237</t>
  </si>
  <si>
    <t>067991237</t>
  </si>
  <si>
    <t>DUPAT ALLSTAR 8556</t>
  </si>
  <si>
    <t>D&amp;E PLUS KIRA 22991-ET</t>
  </si>
  <si>
    <t>067422991</t>
  </si>
  <si>
    <t>D&amp;E PLUS KIRA 22990-ET</t>
  </si>
  <si>
    <t>067422990</t>
  </si>
  <si>
    <t>GR AARDEMA PLUS 34478</t>
  </si>
  <si>
    <t>840003011658876</t>
  </si>
  <si>
    <t>PR AARDEMA JACINTO 19610</t>
  </si>
  <si>
    <t>AHLEM PLUS FRIEND 41641</t>
  </si>
  <si>
    <t>071785102</t>
  </si>
  <si>
    <t>AHLEM HEADLINE FRIEND 37403</t>
  </si>
  <si>
    <t>D&amp;E PLUS CHEYANN 22879-ET</t>
  </si>
  <si>
    <t>067422879</t>
  </si>
  <si>
    <t>GR OOMSDALE CASEY CELEBRITY CHEYANN-ET</t>
  </si>
  <si>
    <t>FARIA BROTHERS PLUS LEWANDOWSKI</t>
  </si>
  <si>
    <t>840003011214922</t>
  </si>
  <si>
    <t>FARIA BROTHERS RENEGADE 101818</t>
  </si>
  <si>
    <t>FOREST GLEN BOLD DALLY</t>
  </si>
  <si>
    <t>067466249</t>
  </si>
  <si>
    <t>FOREST GLEN IMPULS DALLY</t>
  </si>
  <si>
    <t>DUPAT PLUS 1370</t>
  </si>
  <si>
    <t>067991370</t>
  </si>
  <si>
    <t>DUPAT FANTOM 8629</t>
  </si>
  <si>
    <t>FOREST GLEN BOLD GOLDIE</t>
  </si>
  <si>
    <t>067466552</t>
  </si>
  <si>
    <t>FOREST GLEN LOUIES GOLDIE</t>
  </si>
  <si>
    <t>KASH-IN PLUS 42141-ET</t>
  </si>
  <si>
    <t>072669991</t>
  </si>
  <si>
    <t>DENKEL PLUS JESSY</t>
  </si>
  <si>
    <t>067118947</t>
  </si>
  <si>
    <t>DEN-KEL CHAMP JESSICA-ET</t>
  </si>
  <si>
    <t>BK/DK SYNDICATE</t>
  </si>
  <si>
    <t>GR RED TOP PLUS 23009</t>
  </si>
  <si>
    <t>067523009</t>
  </si>
  <si>
    <t>PR RED TOP BLAIR 2031</t>
  </si>
  <si>
    <t>YOSEMITE PLUS J JACK R27423</t>
  </si>
  <si>
    <t>840003010076047</t>
  </si>
  <si>
    <t>GR YOSEMITE J JACK MOR M11313</t>
  </si>
  <si>
    <t>FOREST GLEN BOLD MONIQUE</t>
  </si>
  <si>
    <t>067466047</t>
  </si>
  <si>
    <t>FOREST GLEN IMPULS MONIQUE</t>
  </si>
  <si>
    <t>GR JARS OF CLAY PLUS ADRIANNA-ET</t>
  </si>
  <si>
    <t>067450138</t>
  </si>
  <si>
    <t>PR JARS OF CLAY MAXIMUM 1998 2641</t>
  </si>
  <si>
    <t>CLOVER PATCH PLUS ROMANCE</t>
  </si>
  <si>
    <t>118544997</t>
  </si>
  <si>
    <t>GR CLOVER PATCH GANNON RILEY</t>
  </si>
  <si>
    <t>D&amp;E PLUS KIRA 22999-ET</t>
  </si>
  <si>
    <t>067422999</t>
  </si>
  <si>
    <t>YOSEMITE PLUS S R27006</t>
  </si>
  <si>
    <t>840003010076464</t>
  </si>
  <si>
    <t>CELESTIAL FORBIDDEN SERENE</t>
  </si>
  <si>
    <t>BW PLUS LEONA X821</t>
  </si>
  <si>
    <t>118499260</t>
  </si>
  <si>
    <t>BW HEADLINE SUZANNE 4 ET822-ET</t>
  </si>
  <si>
    <t>BUTTERCREST PLUS IZZY</t>
  </si>
  <si>
    <t>118528223</t>
  </si>
  <si>
    <t>BUTTERCREST LEGAL IZZY</t>
  </si>
  <si>
    <t>AHLEM PLUS ELLY 41744</t>
  </si>
  <si>
    <t>071785205</t>
  </si>
  <si>
    <t>AHLEM JACE ELLY 30674</t>
  </si>
  <si>
    <t>GRAZELAND PLUS DEVORAH</t>
  </si>
  <si>
    <t>118285225</t>
  </si>
  <si>
    <t>GR GRAZELAND GANNON DEVONAH</t>
  </si>
  <si>
    <t>KING RUSSELL &amp; CHERYL</t>
  </si>
  <si>
    <t>SPRUCE-H PLUS MAMME 181-ET</t>
  </si>
  <si>
    <t>067017181</t>
  </si>
  <si>
    <t>TJF/LEE ECLIPES MAMME 67-ET</t>
  </si>
  <si>
    <t>SPRUCE HAVEN FARM LLC</t>
  </si>
  <si>
    <t>D&amp;E PLUS VIRTUE 22878-ET</t>
  </si>
  <si>
    <t>067422878</t>
  </si>
  <si>
    <t>DODAN ASTER PLUS ASTA</t>
  </si>
  <si>
    <t>118552983</t>
  </si>
  <si>
    <t>GABYS VERNON ASTER</t>
  </si>
  <si>
    <t>D&amp;D JERSEYS &amp; PHILLIPS DENNIS</t>
  </si>
  <si>
    <t>Daughters of   TOLLENAARS HEADLINE LUIGI         AJCA: JE840003007525670 (GT)     JH1F     NAAB: 11JE1111</t>
  </si>
  <si>
    <t>AHLEM LUIGI WYN 40588</t>
  </si>
  <si>
    <t>071784049</t>
  </si>
  <si>
    <t>AHLEM IATOLA WYN 18935</t>
  </si>
  <si>
    <t>Daughters of   TOLLENAARS IMPULS LEGAL 233-ET         AJCA: JEUSA000061929249 (GT)     JH1C     NAAB: 29JE3506</t>
  </si>
  <si>
    <t>067138634</t>
  </si>
  <si>
    <t>SHAN-MAR LEGACY CARISSA-ET</t>
  </si>
  <si>
    <t>WAUNAKEE LEGAL PUFF-ET</t>
  </si>
  <si>
    <t>070399231</t>
  </si>
  <si>
    <t>WAUNAKEE JEVON PROMIS 2058</t>
  </si>
  <si>
    <t>CAL-MART LEGAL ILSIE 5642</t>
  </si>
  <si>
    <t>067205642</t>
  </si>
  <si>
    <t>CAL-MART VITO INDRA 3554</t>
  </si>
  <si>
    <t>Daughters of   TOLLENAARS LOT LOTTERY 1046-ET         AJCA: JE840003007525647 (GT)     JH1F     NAAB: 7JE1143</t>
  </si>
  <si>
    <t>FOREST GLEN LOTTERY LACEY</t>
  </si>
  <si>
    <t>067466159</t>
  </si>
  <si>
    <t>FOREST GLEN VALENTINO LACEY</t>
  </si>
  <si>
    <t>Daughters of   WAUNAKEE LEGAL PERFORM         AJCA: JEUSA000066857901 (GT)     JH1F     NAAB: 11JE1114</t>
  </si>
  <si>
    <t>ALL LYNNS PERFORM VIVIETTE-ET</t>
  </si>
  <si>
    <t>118519919</t>
  </si>
  <si>
    <t>ALL LYNNS CHERRY CHAMP VIVIAN-ET</t>
  </si>
  <si>
    <t>CAITLINS PERFORM DAISY 23046</t>
  </si>
  <si>
    <t>067423046</t>
  </si>
  <si>
    <t>CAITLINS HEADLINE DAISY 22046</t>
  </si>
  <si>
    <t>AVILA, CAITLIN</t>
  </si>
  <si>
    <t>HETTINGAS PERFORM MANHATTAN-ET</t>
  </si>
  <si>
    <t>067195636</t>
  </si>
  <si>
    <t>ALL LYNNS PERFORM VALMIRA-ET</t>
  </si>
  <si>
    <t>118400204</t>
  </si>
  <si>
    <t>NYMANS PERFORM 20025</t>
  </si>
  <si>
    <t>118501679</t>
  </si>
  <si>
    <t>D&amp;E PERFORM VIOLET 22915</t>
  </si>
  <si>
    <t>067422915</t>
  </si>
  <si>
    <t>D&amp;E MERCHANT VIOLET 50023-ET</t>
  </si>
  <si>
    <t>D&amp;E PERFORM BLITZEN 22970-ET</t>
  </si>
  <si>
    <t>067422970</t>
  </si>
  <si>
    <t>D&amp;E MERCHANT BLITZEN 21001</t>
  </si>
  <si>
    <t>WILSONVIEW PERFORM JENNA</t>
  </si>
  <si>
    <t>118597212</t>
  </si>
  <si>
    <t>GR WILSONVIEW GANNON JODY</t>
  </si>
  <si>
    <t>ALL LYNNS HP VIVACIOUS-ET</t>
  </si>
  <si>
    <t>118629764</t>
  </si>
  <si>
    <t>HILLPOINT PARTNERS &amp; ALLEN DAVID</t>
  </si>
  <si>
    <t>WILSONIEW PERFORM MACMAZY-ET</t>
  </si>
  <si>
    <t>118392853</t>
  </si>
  <si>
    <t>WILSONVIEW N MCKAYLA-ET</t>
  </si>
  <si>
    <t>AHLEM PERFORM BUNNY 42091</t>
  </si>
  <si>
    <t>072720307</t>
  </si>
  <si>
    <t>AHLEM LEGION BUNNY 19683-ET</t>
  </si>
  <si>
    <t>D&amp;E PERFORM DENISE 22887</t>
  </si>
  <si>
    <t>067422887</t>
  </si>
  <si>
    <t>MULTI-ROSE PERFORM VERONA 5212-ET</t>
  </si>
  <si>
    <t>840003011151085</t>
  </si>
  <si>
    <t>MULTI-ROSE MERCHANT 3890-ET</t>
  </si>
  <si>
    <t>SHERK SIMEON M &amp; BETSY</t>
  </si>
  <si>
    <t>AHLEM PERFORM SIESTA 1541</t>
  </si>
  <si>
    <t>071941574</t>
  </si>
  <si>
    <t>AHLEM ECLIPES SIESTA 161</t>
  </si>
  <si>
    <t>VALSIGNA PERFORM 21502</t>
  </si>
  <si>
    <t>118396361</t>
  </si>
  <si>
    <t>VALSIGNA SHARP 14813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</si>
</sst>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m/d/yyyy"/>
    <numFmt numFmtId="165" formatCode="[$-1010409]General"/>
    <numFmt numFmtId="166" formatCode="[$-1010409]###"/>
    <numFmt numFmtId="167" formatCode="[$-1010409]#,##0"/>
    <numFmt numFmtId="168" formatCode="[$-1010409]###0"/>
    <numFmt numFmtId="169" formatCode="[$-1010409]#.00"/>
    <numFmt numFmtId="170" formatCode="[$-1010409]#0.0"/>
    <numFmt numFmtId="171" formatCode="[$-1010409]#0.00"/>
  </numFmts>
  <fonts count="43">
    <font>
      <sz val="10"/>
      <name val="Arial"/>
      <family val="0"/>
    </font>
    <font>
      <sz val="10"/>
      <color indexed="8"/>
      <name val="Arial"/>
      <family val="0"/>
    </font>
    <font>
      <b/>
      <sz val="12"/>
      <color indexed="8"/>
      <name val="Arial"/>
      <family val="0"/>
    </font>
    <font>
      <sz val="9"/>
      <color indexed="8"/>
      <name val="Arial"/>
      <family val="0"/>
    </font>
    <font>
      <b/>
      <sz val="6.95"/>
      <color indexed="8"/>
      <name val="Arial Narrow"/>
      <family val="0"/>
    </font>
    <font>
      <sz val="10"/>
      <color indexed="8"/>
      <name val="Tahoma"/>
      <family val="0"/>
    </font>
    <font>
      <b/>
      <sz val="8"/>
      <color indexed="8"/>
      <name val="Arial"/>
      <family val="0"/>
    </font>
    <font>
      <sz val="6.95"/>
      <color indexed="8"/>
      <name val="Calibri"/>
      <family val="0"/>
    </font>
    <font>
      <sz val="6"/>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8">
    <xf numFmtId="0" fontId="0" fillId="0" borderId="0" xfId="0" applyAlignment="1">
      <alignment wrapText="1"/>
    </xf>
    <xf numFmtId="0" fontId="3" fillId="33" borderId="0" xfId="0" applyFont="1" applyFill="1" applyBorder="1" applyAlignment="1">
      <alignment vertical="top" wrapText="1"/>
    </xf>
    <xf numFmtId="0" fontId="1" fillId="33" borderId="0" xfId="0" applyFont="1" applyFill="1" applyBorder="1" applyAlignment="1">
      <alignment vertical="top"/>
    </xf>
    <xf numFmtId="0" fontId="2" fillId="34" borderId="0" xfId="0" applyFont="1" applyFill="1" applyBorder="1" applyAlignment="1">
      <alignment horizontal="center" vertical="center"/>
    </xf>
    <xf numFmtId="0" fontId="4" fillId="14" borderId="0" xfId="0" applyFont="1" applyFill="1" applyBorder="1" applyAlignment="1">
      <alignment vertical="top"/>
    </xf>
    <xf numFmtId="0" fontId="4" fillId="14" borderId="0" xfId="0" applyFont="1" applyFill="1" applyBorder="1" applyAlignment="1">
      <alignment vertical="top"/>
    </xf>
    <xf numFmtId="0" fontId="4" fillId="14" borderId="0" xfId="0" applyFont="1" applyFill="1" applyBorder="1" applyAlignment="1">
      <alignment horizontal="center"/>
    </xf>
    <xf numFmtId="0" fontId="4" fillId="14" borderId="10" xfId="0" applyFont="1" applyFill="1" applyBorder="1" applyAlignment="1">
      <alignment/>
    </xf>
    <xf numFmtId="0" fontId="4" fillId="14" borderId="10" xfId="0" applyFont="1" applyFill="1" applyBorder="1" applyAlignment="1">
      <alignment horizontal="right"/>
    </xf>
    <xf numFmtId="0" fontId="4" fillId="14" borderId="10" xfId="0" applyFont="1" applyFill="1" applyBorder="1" applyAlignment="1">
      <alignment horizontal="center"/>
    </xf>
    <xf numFmtId="0" fontId="4" fillId="14" borderId="10" xfId="0" applyFont="1" applyFill="1" applyBorder="1" applyAlignment="1">
      <alignment horizontal="center"/>
    </xf>
    <xf numFmtId="0" fontId="4" fillId="14" borderId="10" xfId="0" applyFont="1" applyFill="1" applyBorder="1" applyAlignment="1">
      <alignment horizontal="left"/>
    </xf>
    <xf numFmtId="0" fontId="6" fillId="34" borderId="0" xfId="0" applyFont="1" applyFill="1" applyBorder="1" applyAlignment="1">
      <alignment vertical="top"/>
    </xf>
    <xf numFmtId="0" fontId="7" fillId="33" borderId="0" xfId="0" applyFont="1" applyFill="1" applyBorder="1" applyAlignment="1">
      <alignment vertical="top"/>
    </xf>
    <xf numFmtId="0" fontId="8" fillId="33" borderId="0" xfId="0" applyFont="1" applyFill="1" applyBorder="1" applyAlignment="1">
      <alignment horizontal="right" vertical="top"/>
    </xf>
    <xf numFmtId="0" fontId="7" fillId="33" borderId="0" xfId="0" applyFont="1" applyFill="1" applyBorder="1" applyAlignment="1">
      <alignment horizontal="center" vertical="top"/>
    </xf>
    <xf numFmtId="164" fontId="7" fillId="33" borderId="0" xfId="0" applyNumberFormat="1" applyFont="1" applyFill="1" applyBorder="1" applyAlignment="1">
      <alignment horizontal="center" vertical="top"/>
    </xf>
    <xf numFmtId="165" fontId="7" fillId="33" borderId="0" xfId="0" applyNumberFormat="1" applyFont="1" applyFill="1" applyBorder="1" applyAlignment="1">
      <alignment horizontal="center" vertical="top"/>
    </xf>
    <xf numFmtId="166" fontId="7" fillId="33" borderId="0" xfId="0" applyNumberFormat="1" applyFont="1" applyFill="1" applyBorder="1" applyAlignment="1">
      <alignment horizontal="center" vertical="top"/>
    </xf>
    <xf numFmtId="167" fontId="7" fillId="33" borderId="0" xfId="0" applyNumberFormat="1" applyFont="1" applyFill="1" applyBorder="1" applyAlignment="1">
      <alignment horizontal="right" vertical="top"/>
    </xf>
    <xf numFmtId="168" fontId="7" fillId="33" borderId="0" xfId="0" applyNumberFormat="1" applyFont="1" applyFill="1" applyBorder="1" applyAlignment="1">
      <alignment horizontal="right" vertical="top"/>
    </xf>
    <xf numFmtId="169" fontId="7" fillId="33" borderId="0" xfId="0" applyNumberFormat="1" applyFont="1" applyFill="1" applyBorder="1" applyAlignment="1">
      <alignment horizontal="right" vertical="top"/>
    </xf>
    <xf numFmtId="170" fontId="7" fillId="33" borderId="0" xfId="0" applyNumberFormat="1" applyFont="1" applyFill="1" applyBorder="1" applyAlignment="1">
      <alignment horizontal="right" vertical="top"/>
    </xf>
    <xf numFmtId="170" fontId="7" fillId="33" borderId="0" xfId="0" applyNumberFormat="1" applyFont="1" applyFill="1" applyBorder="1" applyAlignment="1">
      <alignment horizontal="right" vertical="top"/>
    </xf>
    <xf numFmtId="170" fontId="7" fillId="33" borderId="0" xfId="0" applyNumberFormat="1" applyFont="1" applyFill="1" applyBorder="1" applyAlignment="1">
      <alignment horizontal="center" vertical="top"/>
    </xf>
    <xf numFmtId="171" fontId="7" fillId="33" borderId="0" xfId="0" applyNumberFormat="1" applyFont="1" applyFill="1" applyBorder="1" applyAlignment="1">
      <alignment horizontal="center" vertical="top"/>
    </xf>
    <xf numFmtId="0" fontId="7" fillId="33" borderId="0" xfId="0" applyFont="1" applyFill="1" applyBorder="1" applyAlignment="1">
      <alignment vertical="top"/>
    </xf>
    <xf numFmtId="165" fontId="7" fillId="33" borderId="0" xfId="0" applyNumberFormat="1" applyFont="1" applyFill="1" applyBorder="1" applyAlignment="1">
      <alignment horizontal="center" vertical="top"/>
    </xf>
    <xf numFmtId="0" fontId="7" fillId="33" borderId="0" xfId="0" applyFont="1" applyFill="1" applyBorder="1" applyAlignment="1">
      <alignment horizontal="left" vertical="top"/>
    </xf>
    <xf numFmtId="0" fontId="7" fillId="33" borderId="0" xfId="0" applyFont="1" applyFill="1" applyBorder="1" applyAlignment="1">
      <alignment horizontal="center" vertical="top"/>
    </xf>
    <xf numFmtId="0" fontId="7" fillId="33" borderId="0" xfId="0" applyFont="1" applyFill="1" applyBorder="1" applyAlignment="1">
      <alignment horizontal="right" vertical="top"/>
    </xf>
    <xf numFmtId="0" fontId="5" fillId="33" borderId="0" xfId="0" applyFont="1" applyFill="1" applyBorder="1" applyAlignment="1">
      <alignment vertical="top"/>
    </xf>
    <xf numFmtId="0" fontId="5" fillId="33" borderId="0" xfId="0" applyFont="1" applyFill="1" applyBorder="1" applyAlignment="1">
      <alignment vertical="top"/>
    </xf>
    <xf numFmtId="0" fontId="5" fillId="33" borderId="0" xfId="0" applyFont="1" applyFill="1" applyBorder="1" applyAlignment="1">
      <alignment horizontal="center" vertical="top"/>
    </xf>
    <xf numFmtId="0" fontId="5" fillId="33" borderId="0" xfId="0" applyFont="1" applyFill="1" applyBorder="1" applyAlignment="1">
      <alignment horizontal="right" vertical="top"/>
    </xf>
    <xf numFmtId="0" fontId="5" fillId="33" borderId="0" xfId="0" applyFont="1" applyFill="1" applyBorder="1" applyAlignment="1">
      <alignment horizontal="right" vertical="top"/>
    </xf>
    <xf numFmtId="0" fontId="5" fillId="33" borderId="0" xfId="0" applyFont="1" applyFill="1" applyBorder="1" applyAlignment="1">
      <alignment horizontal="left" vertical="top"/>
    </xf>
    <xf numFmtId="0" fontId="5" fillId="33" borderId="0"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Y661"/>
  <sheetViews>
    <sheetView showGridLines="0" tabSelected="1" zoomScalePageLayoutView="0" workbookViewId="0" topLeftCell="A1">
      <pane ySplit="4" topLeftCell="A5" activePane="bottomLeft" state="frozen"/>
      <selection pane="topLeft" activeCell="A1" sqref="A1"/>
      <selection pane="bottomLeft" activeCell="A5" sqref="A5:Y5"/>
    </sheetView>
  </sheetViews>
  <sheetFormatPr defaultColWidth="9.140625" defaultRowHeight="12.75"/>
  <cols>
    <col min="1" max="1" width="24.00390625" style="0" customWidth="1"/>
    <col min="2" max="2" width="0.71875" style="0" customWidth="1"/>
    <col min="3" max="3" width="10.421875" style="0" customWidth="1"/>
    <col min="4" max="4" width="2.421875" style="0" customWidth="1"/>
    <col min="5" max="5" width="3.140625" style="0" customWidth="1"/>
    <col min="6" max="6" width="7.57421875" style="0" customWidth="1"/>
    <col min="7" max="7" width="3.00390625" style="0" customWidth="1"/>
    <col min="8" max="8" width="3.421875" style="0" customWidth="1"/>
    <col min="9" max="9" width="4.140625" style="0" customWidth="1"/>
    <col min="10" max="11" width="3.421875" style="0" customWidth="1"/>
    <col min="12" max="12" width="3.8515625" style="0" customWidth="1"/>
    <col min="13" max="13" width="2.7109375" style="0" customWidth="1"/>
    <col min="14" max="14" width="0.85546875" style="0" customWidth="1"/>
    <col min="15" max="17" width="3.7109375" style="0" customWidth="1"/>
    <col min="18" max="18" width="3.8515625" style="0" customWidth="1"/>
    <col min="19" max="19" width="24.7109375" style="0" customWidth="1"/>
    <col min="20" max="20" width="3.8515625" style="0" customWidth="1"/>
    <col min="21" max="21" width="0.85546875" style="0" customWidth="1"/>
    <col min="22" max="22" width="24.140625" style="0" customWidth="1"/>
    <col min="23" max="23" width="1.1484375" style="0" customWidth="1"/>
    <col min="24" max="24" width="1.421875" style="0" customWidth="1"/>
    <col min="25" max="25" width="0.13671875" style="0" customWidth="1"/>
  </cols>
  <sheetData>
    <row r="1" spans="1:25" ht="14.25" customHeight="1">
      <c r="A1" s="2"/>
      <c r="B1" s="3" t="s">
        <v>1</v>
      </c>
      <c r="C1" s="3"/>
      <c r="D1" s="3"/>
      <c r="E1" s="3"/>
      <c r="F1" s="3"/>
      <c r="G1" s="3"/>
      <c r="H1" s="3"/>
      <c r="I1" s="3"/>
      <c r="J1" s="3"/>
      <c r="K1" s="3"/>
      <c r="L1" s="3"/>
      <c r="M1" s="3"/>
      <c r="N1" s="3"/>
      <c r="O1" s="3"/>
      <c r="P1" s="3"/>
      <c r="Q1" s="3"/>
      <c r="R1" s="3"/>
      <c r="S1" s="3"/>
      <c r="T1" s="3"/>
      <c r="U1" s="2"/>
      <c r="V1" s="2"/>
      <c r="W1" s="2"/>
      <c r="X1" s="2"/>
      <c r="Y1" s="2"/>
    </row>
    <row r="2" spans="1:25" ht="49.5" customHeight="1">
      <c r="A2" s="1" t="s">
        <v>0</v>
      </c>
      <c r="B2" s="1"/>
      <c r="C2" s="1"/>
      <c r="D2" s="1"/>
      <c r="E2" s="1"/>
      <c r="F2" s="1"/>
      <c r="G2" s="1"/>
      <c r="H2" s="1"/>
      <c r="I2" s="1"/>
      <c r="J2" s="1"/>
      <c r="K2" s="1"/>
      <c r="L2" s="1"/>
      <c r="M2" s="1"/>
      <c r="N2" s="1" t="s">
        <v>2</v>
      </c>
      <c r="O2" s="1"/>
      <c r="P2" s="1"/>
      <c r="Q2" s="1"/>
      <c r="R2" s="1"/>
      <c r="S2" s="1"/>
      <c r="T2" s="1"/>
      <c r="U2" s="1"/>
      <c r="V2" s="1"/>
      <c r="W2" s="1"/>
      <c r="X2" s="2"/>
      <c r="Y2" s="2"/>
    </row>
    <row r="3" spans="1:25" ht="13.5">
      <c r="A3" s="4"/>
      <c r="B3" s="4"/>
      <c r="C3" s="5"/>
      <c r="D3" s="5"/>
      <c r="E3" s="5"/>
      <c r="F3" s="5"/>
      <c r="G3" s="5"/>
      <c r="H3" s="5"/>
      <c r="I3" s="6" t="str">
        <f>"--------------  GPTA  --------------"</f>
        <v>--------------  GPTA  --------------</v>
      </c>
      <c r="J3" s="6"/>
      <c r="K3" s="6"/>
      <c r="L3" s="6"/>
      <c r="M3" s="6"/>
      <c r="N3" s="6"/>
      <c r="O3" s="6"/>
      <c r="P3" s="6"/>
      <c r="Q3" s="6"/>
      <c r="R3" s="5"/>
      <c r="S3" s="5"/>
      <c r="T3" s="6" t="str">
        <f>"Dam"</f>
        <v>Dam</v>
      </c>
      <c r="U3" s="6"/>
      <c r="V3" s="5"/>
      <c r="W3" s="4"/>
      <c r="X3" s="4"/>
      <c r="Y3" s="4"/>
    </row>
    <row r="4" spans="1:25" ht="13.5">
      <c r="A4" s="7" t="s">
        <v>3</v>
      </c>
      <c r="B4" s="7"/>
      <c r="C4" s="8" t="s">
        <v>4</v>
      </c>
      <c r="D4" s="9" t="s">
        <v>5</v>
      </c>
      <c r="E4" s="9" t="str">
        <f>"JH1"</f>
        <v>JH1</v>
      </c>
      <c r="F4" s="9" t="s">
        <v>6</v>
      </c>
      <c r="G4" s="9" t="s">
        <v>7</v>
      </c>
      <c r="H4" s="9" t="str">
        <f>"GJPI"</f>
        <v>GJPI</v>
      </c>
      <c r="I4" s="9" t="s">
        <v>8</v>
      </c>
      <c r="J4" s="9" t="s">
        <v>9</v>
      </c>
      <c r="K4" s="9" t="s">
        <v>10</v>
      </c>
      <c r="L4" s="9" t="s">
        <v>11</v>
      </c>
      <c r="M4" s="10" t="s">
        <v>12</v>
      </c>
      <c r="N4" s="10"/>
      <c r="O4" s="9" t="s">
        <v>13</v>
      </c>
      <c r="P4" s="9" t="str">
        <f>"PTAT"</f>
        <v>PTAT</v>
      </c>
      <c r="Q4" s="9" t="str">
        <f>"JUI"</f>
        <v>JUI</v>
      </c>
      <c r="R4" s="9" t="str">
        <f>"GFI"</f>
        <v>GFI</v>
      </c>
      <c r="S4" s="11" t="s">
        <v>14</v>
      </c>
      <c r="T4" s="10" t="str">
        <f>"Score"</f>
        <v>Score</v>
      </c>
      <c r="U4" s="10"/>
      <c r="V4" s="11" t="s">
        <v>15</v>
      </c>
      <c r="W4" s="10" t="s">
        <v>16</v>
      </c>
      <c r="X4" s="10"/>
      <c r="Y4" s="10"/>
    </row>
    <row r="5" spans="1:25" ht="14.25" customHeight="1">
      <c r="A5" s="12" t="s">
        <v>17</v>
      </c>
      <c r="B5" s="12"/>
      <c r="C5" s="12"/>
      <c r="D5" s="12"/>
      <c r="E5" s="12"/>
      <c r="F5" s="12"/>
      <c r="G5" s="12"/>
      <c r="H5" s="12"/>
      <c r="I5" s="12"/>
      <c r="J5" s="12"/>
      <c r="K5" s="12"/>
      <c r="L5" s="12"/>
      <c r="M5" s="12"/>
      <c r="N5" s="12"/>
      <c r="O5" s="12"/>
      <c r="P5" s="12"/>
      <c r="Q5" s="12"/>
      <c r="R5" s="12"/>
      <c r="S5" s="12"/>
      <c r="T5" s="12"/>
      <c r="U5" s="12"/>
      <c r="V5" s="12"/>
      <c r="W5" s="12"/>
      <c r="X5" s="12"/>
      <c r="Y5" s="12"/>
    </row>
    <row r="6" spans="1:25" ht="12.75">
      <c r="A6" s="13" t="s">
        <v>18</v>
      </c>
      <c r="B6" s="13"/>
      <c r="C6" s="14" t="s">
        <v>19</v>
      </c>
      <c r="D6" s="15" t="s">
        <v>20</v>
      </c>
      <c r="E6" s="15" t="s">
        <v>21</v>
      </c>
      <c r="F6" s="16">
        <v>41114</v>
      </c>
      <c r="G6" s="17">
        <v>61</v>
      </c>
      <c r="H6" s="18">
        <v>214</v>
      </c>
      <c r="I6" s="19">
        <v>1570</v>
      </c>
      <c r="J6" s="20">
        <v>76</v>
      </c>
      <c r="K6" s="20">
        <v>50</v>
      </c>
      <c r="L6" s="21">
        <v>2.9700000286102295</v>
      </c>
      <c r="M6" s="22">
        <v>3.5999999046325684</v>
      </c>
      <c r="N6" s="22"/>
      <c r="O6" s="23">
        <v>0.10000000149011612</v>
      </c>
      <c r="P6" s="24">
        <v>1.5</v>
      </c>
      <c r="Q6" s="25">
        <v>2.625999927520752</v>
      </c>
      <c r="R6" s="24">
        <v>7.599999904632568</v>
      </c>
      <c r="S6" s="26" t="s">
        <v>22</v>
      </c>
      <c r="T6" s="27">
        <v>80</v>
      </c>
      <c r="U6" s="27"/>
      <c r="V6" s="28" t="s">
        <v>23</v>
      </c>
      <c r="W6" s="29" t="s">
        <v>24</v>
      </c>
      <c r="X6" s="29"/>
      <c r="Y6" s="29"/>
    </row>
    <row r="7" spans="1:25" ht="12.75">
      <c r="A7" s="13" t="s">
        <v>25</v>
      </c>
      <c r="B7" s="13"/>
      <c r="C7" s="30" t="s">
        <v>26</v>
      </c>
      <c r="D7" s="15" t="s">
        <v>27</v>
      </c>
      <c r="E7" s="15" t="s">
        <v>21</v>
      </c>
      <c r="F7" s="16">
        <v>40832</v>
      </c>
      <c r="G7" s="17">
        <v>59</v>
      </c>
      <c r="H7" s="18">
        <v>213</v>
      </c>
      <c r="I7" s="19">
        <v>1401</v>
      </c>
      <c r="J7" s="20">
        <v>78</v>
      </c>
      <c r="K7" s="20">
        <v>48</v>
      </c>
      <c r="L7" s="21">
        <v>3.0399999618530273</v>
      </c>
      <c r="M7" s="22">
        <v>3.9000000953674316</v>
      </c>
      <c r="N7" s="22"/>
      <c r="O7" s="23">
        <v>-0.30000001192092896</v>
      </c>
      <c r="P7" s="24">
        <v>2.0999999046325684</v>
      </c>
      <c r="Q7" s="25">
        <v>3.8249998092651367</v>
      </c>
      <c r="R7" s="24">
        <v>5.599999904632568</v>
      </c>
      <c r="S7" s="26" t="s">
        <v>28</v>
      </c>
      <c r="T7" s="27">
        <v>90</v>
      </c>
      <c r="U7" s="27"/>
      <c r="V7" s="28" t="s">
        <v>29</v>
      </c>
      <c r="W7" s="29" t="s">
        <v>30</v>
      </c>
      <c r="X7" s="29"/>
      <c r="Y7" s="29"/>
    </row>
    <row r="8" spans="1:25" ht="12.75">
      <c r="A8" s="31"/>
      <c r="B8" s="31"/>
      <c r="C8" s="32"/>
      <c r="D8" s="33"/>
      <c r="E8" s="33"/>
      <c r="F8" s="33"/>
      <c r="G8" s="33"/>
      <c r="H8" s="33"/>
      <c r="I8" s="34"/>
      <c r="J8" s="34"/>
      <c r="K8" s="34"/>
      <c r="L8" s="34"/>
      <c r="M8" s="35"/>
      <c r="N8" s="35"/>
      <c r="O8" s="34"/>
      <c r="P8" s="33"/>
      <c r="Q8" s="33"/>
      <c r="R8" s="33"/>
      <c r="S8" s="36"/>
      <c r="T8" s="37"/>
      <c r="U8" s="37"/>
      <c r="V8" s="36"/>
      <c r="W8" s="37"/>
      <c r="X8" s="37"/>
      <c r="Y8" s="37"/>
    </row>
    <row r="9" spans="1:25" ht="14.25" customHeight="1">
      <c r="A9" s="12" t="s">
        <v>31</v>
      </c>
      <c r="B9" s="12"/>
      <c r="C9" s="12"/>
      <c r="D9" s="12"/>
      <c r="E9" s="12"/>
      <c r="F9" s="12"/>
      <c r="G9" s="12"/>
      <c r="H9" s="12"/>
      <c r="I9" s="12"/>
      <c r="J9" s="12"/>
      <c r="K9" s="12"/>
      <c r="L9" s="12"/>
      <c r="M9" s="12"/>
      <c r="N9" s="12"/>
      <c r="O9" s="12"/>
      <c r="P9" s="12"/>
      <c r="Q9" s="12"/>
      <c r="R9" s="12"/>
      <c r="S9" s="12"/>
      <c r="T9" s="12"/>
      <c r="U9" s="12"/>
      <c r="V9" s="12"/>
      <c r="W9" s="12"/>
      <c r="X9" s="12"/>
      <c r="Y9" s="12"/>
    </row>
    <row r="10" spans="1:25" ht="12.75">
      <c r="A10" s="13" t="s">
        <v>32</v>
      </c>
      <c r="B10" s="13"/>
      <c r="C10" s="30" t="s">
        <v>33</v>
      </c>
      <c r="D10" s="15" t="s">
        <v>20</v>
      </c>
      <c r="E10" s="15" t="s">
        <v>21</v>
      </c>
      <c r="F10" s="16">
        <v>41352</v>
      </c>
      <c r="G10" s="17">
        <v>59</v>
      </c>
      <c r="H10" s="18">
        <v>210</v>
      </c>
      <c r="I10" s="19">
        <v>718</v>
      </c>
      <c r="J10" s="20">
        <v>53</v>
      </c>
      <c r="K10" s="20">
        <v>33</v>
      </c>
      <c r="L10" s="21">
        <v>2.8499999046325684</v>
      </c>
      <c r="M10" s="22">
        <v>4.699999809265137</v>
      </c>
      <c r="N10" s="22"/>
      <c r="O10" s="23">
        <v>1.100000023841858</v>
      </c>
      <c r="P10" s="24">
        <v>2.200000047683716</v>
      </c>
      <c r="Q10" s="25">
        <v>6.449999809265137</v>
      </c>
      <c r="R10" s="24">
        <v>8.600000381469727</v>
      </c>
      <c r="S10" s="26" t="s">
        <v>34</v>
      </c>
      <c r="T10" s="27">
        <v>91</v>
      </c>
      <c r="U10" s="27"/>
      <c r="V10" s="28" t="s">
        <v>35</v>
      </c>
      <c r="W10" s="29" t="s">
        <v>24</v>
      </c>
      <c r="X10" s="29"/>
      <c r="Y10" s="29"/>
    </row>
    <row r="11" spans="1:25" ht="12.75">
      <c r="A11" s="31"/>
      <c r="B11" s="31"/>
      <c r="C11" s="32"/>
      <c r="D11" s="33"/>
      <c r="E11" s="33"/>
      <c r="F11" s="33"/>
      <c r="G11" s="33"/>
      <c r="H11" s="33"/>
      <c r="I11" s="34"/>
      <c r="J11" s="34"/>
      <c r="K11" s="34"/>
      <c r="L11" s="34"/>
      <c r="M11" s="35"/>
      <c r="N11" s="35"/>
      <c r="O11" s="34"/>
      <c r="P11" s="33"/>
      <c r="Q11" s="33"/>
      <c r="R11" s="33"/>
      <c r="S11" s="36"/>
      <c r="T11" s="37"/>
      <c r="U11" s="37"/>
      <c r="V11" s="36"/>
      <c r="W11" s="37"/>
      <c r="X11" s="37"/>
      <c r="Y11" s="37"/>
    </row>
    <row r="12" spans="1:25" ht="14.25" customHeight="1">
      <c r="A12" s="12" t="s">
        <v>36</v>
      </c>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ht="12.75">
      <c r="A13" s="13" t="s">
        <v>37</v>
      </c>
      <c r="B13" s="13"/>
      <c r="C13" s="30" t="s">
        <v>38</v>
      </c>
      <c r="D13" s="15" t="s">
        <v>20</v>
      </c>
      <c r="E13" s="15" t="s">
        <v>21</v>
      </c>
      <c r="F13" s="16">
        <v>41394</v>
      </c>
      <c r="G13" s="17">
        <v>56</v>
      </c>
      <c r="H13" s="18">
        <v>232</v>
      </c>
      <c r="I13" s="19">
        <v>1242</v>
      </c>
      <c r="J13" s="20">
        <v>78</v>
      </c>
      <c r="K13" s="20">
        <v>50</v>
      </c>
      <c r="L13" s="21">
        <v>2.859999895095825</v>
      </c>
      <c r="M13" s="22">
        <v>4.699999809265137</v>
      </c>
      <c r="N13" s="22"/>
      <c r="O13" s="23">
        <v>0.10000000149011612</v>
      </c>
      <c r="P13" s="24">
        <v>1.5</v>
      </c>
      <c r="Q13" s="25">
        <v>3.194000244140625</v>
      </c>
      <c r="R13" s="24">
        <v>6.800000190734863</v>
      </c>
      <c r="S13" s="26" t="s">
        <v>39</v>
      </c>
      <c r="T13" s="27">
        <v>81</v>
      </c>
      <c r="U13" s="27"/>
      <c r="V13" s="28" t="s">
        <v>40</v>
      </c>
      <c r="W13" s="29" t="s">
        <v>24</v>
      </c>
      <c r="X13" s="29"/>
      <c r="Y13" s="29"/>
    </row>
    <row r="14" spans="1:25" ht="12.75">
      <c r="A14" s="31"/>
      <c r="B14" s="31"/>
      <c r="C14" s="32"/>
      <c r="D14" s="33"/>
      <c r="E14" s="33"/>
      <c r="F14" s="33"/>
      <c r="G14" s="33"/>
      <c r="H14" s="33"/>
      <c r="I14" s="34"/>
      <c r="J14" s="34"/>
      <c r="K14" s="34"/>
      <c r="L14" s="34"/>
      <c r="M14" s="35"/>
      <c r="N14" s="35"/>
      <c r="O14" s="34"/>
      <c r="P14" s="33"/>
      <c r="Q14" s="33"/>
      <c r="R14" s="33"/>
      <c r="S14" s="36"/>
      <c r="T14" s="37"/>
      <c r="U14" s="37"/>
      <c r="V14" s="36"/>
      <c r="W14" s="37"/>
      <c r="X14" s="37"/>
      <c r="Y14" s="37"/>
    </row>
    <row r="15" spans="1:25" ht="14.25" customHeight="1">
      <c r="A15" s="12" t="s">
        <v>41</v>
      </c>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ht="12.75">
      <c r="A16" s="13" t="s">
        <v>42</v>
      </c>
      <c r="B16" s="13"/>
      <c r="C16" s="14" t="s">
        <v>43</v>
      </c>
      <c r="D16" s="15" t="s">
        <v>20</v>
      </c>
      <c r="E16" s="15" t="s">
        <v>21</v>
      </c>
      <c r="F16" s="16">
        <v>41457</v>
      </c>
      <c r="G16" s="17">
        <v>36</v>
      </c>
      <c r="H16" s="18">
        <v>258</v>
      </c>
      <c r="I16" s="19">
        <v>2174</v>
      </c>
      <c r="J16" s="20">
        <v>75</v>
      </c>
      <c r="K16" s="20">
        <v>71</v>
      </c>
      <c r="L16" s="21">
        <v>2.940000057220459</v>
      </c>
      <c r="M16" s="22">
        <v>3</v>
      </c>
      <c r="N16" s="22"/>
      <c r="O16" s="23">
        <v>-0.8999999761581421</v>
      </c>
      <c r="P16" s="24">
        <v>1.399999976158142</v>
      </c>
      <c r="Q16" s="25">
        <v>3.2919998168945312</v>
      </c>
      <c r="R16" s="24">
        <v>1.399999976158142</v>
      </c>
      <c r="S16" s="26" t="s">
        <v>44</v>
      </c>
      <c r="T16" s="27">
        <v>82</v>
      </c>
      <c r="U16" s="27"/>
      <c r="V16" s="28" t="s">
        <v>45</v>
      </c>
      <c r="W16" s="29" t="s">
        <v>46</v>
      </c>
      <c r="X16" s="29"/>
      <c r="Y16" s="29"/>
    </row>
    <row r="17" spans="1:25" ht="12.75">
      <c r="A17" s="13" t="s">
        <v>47</v>
      </c>
      <c r="B17" s="13"/>
      <c r="C17" s="14" t="s">
        <v>48</v>
      </c>
      <c r="D17" s="15" t="s">
        <v>27</v>
      </c>
      <c r="E17" s="15" t="s">
        <v>21</v>
      </c>
      <c r="F17" s="16">
        <v>41335</v>
      </c>
      <c r="G17" s="17">
        <v>38</v>
      </c>
      <c r="H17" s="18">
        <v>258</v>
      </c>
      <c r="I17" s="19">
        <v>1915</v>
      </c>
      <c r="J17" s="20">
        <v>89</v>
      </c>
      <c r="K17" s="20">
        <v>65</v>
      </c>
      <c r="L17" s="21">
        <v>2.9100000858306885</v>
      </c>
      <c r="M17" s="22">
        <v>3.299999952316284</v>
      </c>
      <c r="N17" s="22"/>
      <c r="O17" s="23">
        <v>-0.4000000059604645</v>
      </c>
      <c r="P17" s="24">
        <v>1.7999999523162842</v>
      </c>
      <c r="Q17" s="25">
        <v>3.2220001220703125</v>
      </c>
      <c r="R17" s="24">
        <v>3.5999999046325684</v>
      </c>
      <c r="S17" s="26" t="s">
        <v>49</v>
      </c>
      <c r="T17" s="27"/>
      <c r="U17" s="27"/>
      <c r="V17" s="28" t="s">
        <v>45</v>
      </c>
      <c r="W17" s="29" t="s">
        <v>46</v>
      </c>
      <c r="X17" s="29"/>
      <c r="Y17" s="29"/>
    </row>
    <row r="18" spans="1:25" ht="12.75">
      <c r="A18" s="13" t="s">
        <v>50</v>
      </c>
      <c r="B18" s="13"/>
      <c r="C18" s="30" t="s">
        <v>51</v>
      </c>
      <c r="D18" s="15" t="s">
        <v>20</v>
      </c>
      <c r="E18" s="15" t="s">
        <v>52</v>
      </c>
      <c r="F18" s="16">
        <v>41115</v>
      </c>
      <c r="G18" s="17">
        <v>55</v>
      </c>
      <c r="H18" s="18">
        <v>258</v>
      </c>
      <c r="I18" s="19">
        <v>1473</v>
      </c>
      <c r="J18" s="20">
        <v>75</v>
      </c>
      <c r="K18" s="20">
        <v>56</v>
      </c>
      <c r="L18" s="21">
        <v>2.950000047683716</v>
      </c>
      <c r="M18" s="22">
        <v>4.599999904632568</v>
      </c>
      <c r="N18" s="22"/>
      <c r="O18" s="23">
        <v>0.10000000149011612</v>
      </c>
      <c r="P18" s="24">
        <v>2.299999952316284</v>
      </c>
      <c r="Q18" s="25">
        <v>5.7659993171691895</v>
      </c>
      <c r="R18" s="24">
        <v>6.599999904632568</v>
      </c>
      <c r="S18" s="26" t="s">
        <v>53</v>
      </c>
      <c r="T18" s="27">
        <v>86</v>
      </c>
      <c r="U18" s="27"/>
      <c r="V18" s="28" t="s">
        <v>54</v>
      </c>
      <c r="W18" s="29" t="s">
        <v>55</v>
      </c>
      <c r="X18" s="29"/>
      <c r="Y18" s="29"/>
    </row>
    <row r="19" spans="1:25" ht="12.75">
      <c r="A19" s="13" t="s">
        <v>56</v>
      </c>
      <c r="B19" s="13"/>
      <c r="C19" s="14" t="s">
        <v>57</v>
      </c>
      <c r="D19" s="15" t="s">
        <v>27</v>
      </c>
      <c r="E19" s="15" t="s">
        <v>52</v>
      </c>
      <c r="F19" s="16">
        <v>41220</v>
      </c>
      <c r="G19" s="17">
        <v>50</v>
      </c>
      <c r="H19" s="18">
        <v>248</v>
      </c>
      <c r="I19" s="19">
        <v>2070</v>
      </c>
      <c r="J19" s="20">
        <v>75</v>
      </c>
      <c r="K19" s="20">
        <v>65</v>
      </c>
      <c r="L19" s="21">
        <v>2.859999895095825</v>
      </c>
      <c r="M19" s="22">
        <v>2.799999952316284</v>
      </c>
      <c r="N19" s="22"/>
      <c r="O19" s="23">
        <v>-0.699999988079071</v>
      </c>
      <c r="P19" s="24">
        <v>1.7999999523162842</v>
      </c>
      <c r="Q19" s="25">
        <v>3.325000286102295</v>
      </c>
      <c r="R19" s="24">
        <v>5</v>
      </c>
      <c r="S19" s="26" t="s">
        <v>58</v>
      </c>
      <c r="T19" s="27"/>
      <c r="U19" s="27"/>
      <c r="V19" s="28" t="s">
        <v>45</v>
      </c>
      <c r="W19" s="29" t="s">
        <v>46</v>
      </c>
      <c r="X19" s="29"/>
      <c r="Y19" s="29"/>
    </row>
    <row r="20" spans="1:25" ht="12.75">
      <c r="A20" s="13" t="s">
        <v>59</v>
      </c>
      <c r="B20" s="13"/>
      <c r="C20" s="14" t="s">
        <v>60</v>
      </c>
      <c r="D20" s="15" t="s">
        <v>20</v>
      </c>
      <c r="E20" s="15" t="s">
        <v>21</v>
      </c>
      <c r="F20" s="16">
        <v>41460</v>
      </c>
      <c r="G20" s="17">
        <v>36</v>
      </c>
      <c r="H20" s="18">
        <v>240</v>
      </c>
      <c r="I20" s="19">
        <v>1972</v>
      </c>
      <c r="J20" s="20">
        <v>68</v>
      </c>
      <c r="K20" s="20">
        <v>65</v>
      </c>
      <c r="L20" s="21">
        <v>2.740000009536743</v>
      </c>
      <c r="M20" s="22">
        <v>2.799999952316284</v>
      </c>
      <c r="N20" s="22"/>
      <c r="O20" s="23">
        <v>-0.4000000059604645</v>
      </c>
      <c r="P20" s="24">
        <v>1</v>
      </c>
      <c r="Q20" s="25">
        <v>1.7739999294281006</v>
      </c>
      <c r="R20" s="24">
        <v>1.600000023841858</v>
      </c>
      <c r="S20" s="26" t="s">
        <v>44</v>
      </c>
      <c r="T20" s="27">
        <v>82</v>
      </c>
      <c r="U20" s="27"/>
      <c r="V20" s="28" t="s">
        <v>45</v>
      </c>
      <c r="W20" s="29" t="s">
        <v>46</v>
      </c>
      <c r="X20" s="29"/>
      <c r="Y20" s="29"/>
    </row>
    <row r="21" spans="1:25" ht="12.75">
      <c r="A21" s="13" t="s">
        <v>61</v>
      </c>
      <c r="B21" s="13"/>
      <c r="C21" s="14" t="s">
        <v>62</v>
      </c>
      <c r="D21" s="15" t="s">
        <v>20</v>
      </c>
      <c r="E21" s="15" t="s">
        <v>52</v>
      </c>
      <c r="F21" s="16">
        <v>41295</v>
      </c>
      <c r="G21" s="17">
        <v>40</v>
      </c>
      <c r="H21" s="18">
        <v>239</v>
      </c>
      <c r="I21" s="19">
        <v>1995</v>
      </c>
      <c r="J21" s="20">
        <v>62</v>
      </c>
      <c r="K21" s="20">
        <v>64</v>
      </c>
      <c r="L21" s="21">
        <v>2.8299999237060547</v>
      </c>
      <c r="M21" s="22">
        <v>2.700000047683716</v>
      </c>
      <c r="N21" s="22"/>
      <c r="O21" s="23">
        <v>-1.100000023841858</v>
      </c>
      <c r="P21" s="24">
        <v>1.7000000476837158</v>
      </c>
      <c r="Q21" s="25">
        <v>4.26800012588501</v>
      </c>
      <c r="R21" s="24">
        <v>2</v>
      </c>
      <c r="S21" s="26" t="s">
        <v>63</v>
      </c>
      <c r="T21" s="27"/>
      <c r="U21" s="27"/>
      <c r="V21" s="28" t="s">
        <v>64</v>
      </c>
      <c r="W21" s="29" t="s">
        <v>65</v>
      </c>
      <c r="X21" s="29"/>
      <c r="Y21" s="29"/>
    </row>
    <row r="22" spans="1:25" ht="12.75">
      <c r="A22" s="13" t="s">
        <v>66</v>
      </c>
      <c r="B22" s="13"/>
      <c r="C22" s="30" t="s">
        <v>67</v>
      </c>
      <c r="D22" s="15" t="s">
        <v>68</v>
      </c>
      <c r="E22" s="15" t="s">
        <v>21</v>
      </c>
      <c r="F22" s="16">
        <v>41495</v>
      </c>
      <c r="G22" s="17">
        <v>53</v>
      </c>
      <c r="H22" s="18">
        <v>238</v>
      </c>
      <c r="I22" s="19">
        <v>1340</v>
      </c>
      <c r="J22" s="20">
        <v>75</v>
      </c>
      <c r="K22" s="20">
        <v>50</v>
      </c>
      <c r="L22" s="21">
        <v>2.7699999809265137</v>
      </c>
      <c r="M22" s="22">
        <v>3.9000000953674316</v>
      </c>
      <c r="N22" s="22"/>
      <c r="O22" s="23">
        <v>0.20000000298023224</v>
      </c>
      <c r="P22" s="24">
        <v>1.2999999523162842</v>
      </c>
      <c r="Q22" s="25">
        <v>3.5890002250671387</v>
      </c>
      <c r="R22" s="24">
        <v>6.099999904632568</v>
      </c>
      <c r="S22" s="26" t="s">
        <v>69</v>
      </c>
      <c r="T22" s="27">
        <v>74</v>
      </c>
      <c r="U22" s="27"/>
      <c r="V22" s="28" t="s">
        <v>70</v>
      </c>
      <c r="W22" s="29" t="s">
        <v>24</v>
      </c>
      <c r="X22" s="29"/>
      <c r="Y22" s="29"/>
    </row>
    <row r="23" spans="1:25" ht="12.75">
      <c r="A23" s="13" t="s">
        <v>71</v>
      </c>
      <c r="B23" s="13"/>
      <c r="C23" s="14" t="s">
        <v>72</v>
      </c>
      <c r="D23" s="15" t="s">
        <v>68</v>
      </c>
      <c r="E23" s="15" t="s">
        <v>52</v>
      </c>
      <c r="F23" s="16">
        <v>41426</v>
      </c>
      <c r="G23" s="17">
        <v>44</v>
      </c>
      <c r="H23" s="18">
        <v>234</v>
      </c>
      <c r="I23" s="19">
        <v>2118</v>
      </c>
      <c r="J23" s="20">
        <v>63</v>
      </c>
      <c r="K23" s="20">
        <v>66</v>
      </c>
      <c r="L23" s="21">
        <v>2.880000114440918</v>
      </c>
      <c r="M23" s="22">
        <v>2.4000000953674316</v>
      </c>
      <c r="N23" s="22"/>
      <c r="O23" s="23">
        <v>-1</v>
      </c>
      <c r="P23" s="24">
        <v>0.8999999761581421</v>
      </c>
      <c r="Q23" s="25">
        <v>2.683000087738037</v>
      </c>
      <c r="R23" s="24">
        <v>2.5999999046325684</v>
      </c>
      <c r="S23" s="26" t="s">
        <v>73</v>
      </c>
      <c r="T23" s="27">
        <v>90</v>
      </c>
      <c r="U23" s="27"/>
      <c r="V23" s="28" t="s">
        <v>45</v>
      </c>
      <c r="W23" s="29" t="s">
        <v>46</v>
      </c>
      <c r="X23" s="29"/>
      <c r="Y23" s="29"/>
    </row>
    <row r="24" spans="1:25" ht="12.75">
      <c r="A24" s="13" t="s">
        <v>74</v>
      </c>
      <c r="B24" s="13"/>
      <c r="C24" s="30" t="s">
        <v>75</v>
      </c>
      <c r="D24" s="15" t="s">
        <v>20</v>
      </c>
      <c r="E24" s="15" t="s">
        <v>52</v>
      </c>
      <c r="F24" s="16">
        <v>41126</v>
      </c>
      <c r="G24" s="17">
        <v>53</v>
      </c>
      <c r="H24" s="18">
        <v>234</v>
      </c>
      <c r="I24" s="19">
        <v>1860</v>
      </c>
      <c r="J24" s="20">
        <v>66</v>
      </c>
      <c r="K24" s="20">
        <v>60</v>
      </c>
      <c r="L24" s="21">
        <v>2.759999990463257</v>
      </c>
      <c r="M24" s="22">
        <v>4</v>
      </c>
      <c r="N24" s="22"/>
      <c r="O24" s="23">
        <v>-1.100000023841858</v>
      </c>
      <c r="P24" s="24">
        <v>1.2999999523162842</v>
      </c>
      <c r="Q24" s="25">
        <v>2.8339998722076416</v>
      </c>
      <c r="R24" s="24">
        <v>6.199999809265137</v>
      </c>
      <c r="S24" s="26" t="s">
        <v>76</v>
      </c>
      <c r="T24" s="27">
        <v>83</v>
      </c>
      <c r="U24" s="27"/>
      <c r="V24" s="28" t="s">
        <v>77</v>
      </c>
      <c r="W24" s="29" t="s">
        <v>46</v>
      </c>
      <c r="X24" s="29"/>
      <c r="Y24" s="29"/>
    </row>
    <row r="25" spans="1:25" ht="12.75">
      <c r="A25" s="13" t="s">
        <v>78</v>
      </c>
      <c r="B25" s="13"/>
      <c r="C25" s="30" t="s">
        <v>79</v>
      </c>
      <c r="D25" s="15" t="s">
        <v>20</v>
      </c>
      <c r="E25" s="15" t="s">
        <v>52</v>
      </c>
      <c r="F25" s="16">
        <v>41443</v>
      </c>
      <c r="G25" s="17">
        <v>52</v>
      </c>
      <c r="H25" s="18">
        <v>233</v>
      </c>
      <c r="I25" s="19">
        <v>1140</v>
      </c>
      <c r="J25" s="20">
        <v>75</v>
      </c>
      <c r="K25" s="20">
        <v>49</v>
      </c>
      <c r="L25" s="21">
        <v>2.75</v>
      </c>
      <c r="M25" s="22">
        <v>4.199999809265137</v>
      </c>
      <c r="N25" s="22"/>
      <c r="O25" s="23">
        <v>0.4000000059604645</v>
      </c>
      <c r="P25" s="24">
        <v>0.8999999761581421</v>
      </c>
      <c r="Q25" s="25">
        <v>2.5290000438690186</v>
      </c>
      <c r="R25" s="24">
        <v>6.099999904632568</v>
      </c>
      <c r="S25" s="26" t="s">
        <v>80</v>
      </c>
      <c r="T25" s="27"/>
      <c r="U25" s="27"/>
      <c r="V25" s="28" t="s">
        <v>81</v>
      </c>
      <c r="W25" s="29" t="s">
        <v>82</v>
      </c>
      <c r="X25" s="29"/>
      <c r="Y25" s="29"/>
    </row>
    <row r="26" spans="1:25" ht="12.75">
      <c r="A26" s="13" t="s">
        <v>83</v>
      </c>
      <c r="B26" s="13"/>
      <c r="C26" s="14" t="s">
        <v>84</v>
      </c>
      <c r="D26" s="15" t="s">
        <v>68</v>
      </c>
      <c r="E26" s="15" t="s">
        <v>21</v>
      </c>
      <c r="F26" s="16">
        <v>41424</v>
      </c>
      <c r="G26" s="17">
        <v>44</v>
      </c>
      <c r="H26" s="18">
        <v>231</v>
      </c>
      <c r="I26" s="19">
        <v>2040</v>
      </c>
      <c r="J26" s="20">
        <v>53</v>
      </c>
      <c r="K26" s="20">
        <v>63</v>
      </c>
      <c r="L26" s="21">
        <v>2.8299999237060547</v>
      </c>
      <c r="M26" s="22">
        <v>2.700000047683716</v>
      </c>
      <c r="N26" s="22"/>
      <c r="O26" s="23">
        <v>-0.30000001192092896</v>
      </c>
      <c r="P26" s="24">
        <v>0.8999999761581421</v>
      </c>
      <c r="Q26" s="25">
        <v>3.0339999198913574</v>
      </c>
      <c r="R26" s="24">
        <v>2.0999999046325684</v>
      </c>
      <c r="S26" s="26" t="s">
        <v>73</v>
      </c>
      <c r="T26" s="27">
        <v>90</v>
      </c>
      <c r="U26" s="27"/>
      <c r="V26" s="28" t="s">
        <v>45</v>
      </c>
      <c r="W26" s="29" t="s">
        <v>46</v>
      </c>
      <c r="X26" s="29"/>
      <c r="Y26" s="29"/>
    </row>
    <row r="27" spans="1:25" ht="12.75">
      <c r="A27" s="13" t="s">
        <v>85</v>
      </c>
      <c r="B27" s="13"/>
      <c r="C27" s="30" t="s">
        <v>86</v>
      </c>
      <c r="D27" s="15" t="s">
        <v>20</v>
      </c>
      <c r="E27" s="15" t="s">
        <v>21</v>
      </c>
      <c r="F27" s="16">
        <v>41261</v>
      </c>
      <c r="G27" s="17">
        <v>51</v>
      </c>
      <c r="H27" s="18">
        <v>230</v>
      </c>
      <c r="I27" s="19">
        <v>1459</v>
      </c>
      <c r="J27" s="20">
        <v>69</v>
      </c>
      <c r="K27" s="20">
        <v>52</v>
      </c>
      <c r="L27" s="21">
        <v>2.819999933242798</v>
      </c>
      <c r="M27" s="22">
        <v>3.5</v>
      </c>
      <c r="N27" s="22"/>
      <c r="O27" s="23">
        <v>-0.4000000059604645</v>
      </c>
      <c r="P27" s="24">
        <v>1.899999976158142</v>
      </c>
      <c r="Q27" s="25">
        <v>4.614999771118164</v>
      </c>
      <c r="R27" s="24">
        <v>5.300000190734863</v>
      </c>
      <c r="S27" s="26" t="s">
        <v>87</v>
      </c>
      <c r="T27" s="27">
        <v>85</v>
      </c>
      <c r="U27" s="27"/>
      <c r="V27" s="28" t="s">
        <v>88</v>
      </c>
      <c r="W27" s="29" t="s">
        <v>89</v>
      </c>
      <c r="X27" s="29"/>
      <c r="Y27" s="29"/>
    </row>
    <row r="28" spans="1:25" ht="12.75">
      <c r="A28" s="13" t="s">
        <v>90</v>
      </c>
      <c r="B28" s="13"/>
      <c r="C28" s="30" t="s">
        <v>91</v>
      </c>
      <c r="D28" s="15" t="s">
        <v>20</v>
      </c>
      <c r="E28" s="15" t="s">
        <v>21</v>
      </c>
      <c r="F28" s="16">
        <v>41165</v>
      </c>
      <c r="G28" s="17">
        <v>57</v>
      </c>
      <c r="H28" s="18">
        <v>228</v>
      </c>
      <c r="I28" s="19">
        <v>1695</v>
      </c>
      <c r="J28" s="20">
        <v>59</v>
      </c>
      <c r="K28" s="20">
        <v>58</v>
      </c>
      <c r="L28" s="21">
        <v>2.9100000858306885</v>
      </c>
      <c r="M28" s="22">
        <v>3.200000047683716</v>
      </c>
      <c r="N28" s="22"/>
      <c r="O28" s="23">
        <v>-0.699999988079071</v>
      </c>
      <c r="P28" s="24">
        <v>2.299999952316284</v>
      </c>
      <c r="Q28" s="25">
        <v>5.454000473022461</v>
      </c>
      <c r="R28" s="24">
        <v>6.900000095367432</v>
      </c>
      <c r="S28" s="26" t="s">
        <v>92</v>
      </c>
      <c r="T28" s="27">
        <v>85</v>
      </c>
      <c r="U28" s="27"/>
      <c r="V28" s="28" t="s">
        <v>93</v>
      </c>
      <c r="W28" s="29" t="s">
        <v>46</v>
      </c>
      <c r="X28" s="29"/>
      <c r="Y28" s="29"/>
    </row>
    <row r="29" spans="1:25" ht="12.75">
      <c r="A29" s="13" t="s">
        <v>94</v>
      </c>
      <c r="B29" s="13"/>
      <c r="C29" s="14" t="s">
        <v>95</v>
      </c>
      <c r="D29" s="15" t="s">
        <v>68</v>
      </c>
      <c r="E29" s="15" t="s">
        <v>52</v>
      </c>
      <c r="F29" s="16">
        <v>41435</v>
      </c>
      <c r="G29" s="17">
        <v>52</v>
      </c>
      <c r="H29" s="18">
        <v>223</v>
      </c>
      <c r="I29" s="19">
        <v>1738</v>
      </c>
      <c r="J29" s="20">
        <v>58</v>
      </c>
      <c r="K29" s="20">
        <v>61</v>
      </c>
      <c r="L29" s="21">
        <v>2.8299999237060547</v>
      </c>
      <c r="M29" s="22">
        <v>2</v>
      </c>
      <c r="N29" s="22"/>
      <c r="O29" s="23">
        <v>-1.100000023841858</v>
      </c>
      <c r="P29" s="24">
        <v>1.2000000476837158</v>
      </c>
      <c r="Q29" s="25">
        <v>3.7899999618530273</v>
      </c>
      <c r="R29" s="24">
        <v>4.400000095367432</v>
      </c>
      <c r="S29" s="26" t="s">
        <v>73</v>
      </c>
      <c r="T29" s="27">
        <v>90</v>
      </c>
      <c r="U29" s="27"/>
      <c r="V29" s="28" t="s">
        <v>45</v>
      </c>
      <c r="W29" s="29" t="s">
        <v>46</v>
      </c>
      <c r="X29" s="29"/>
      <c r="Y29" s="29"/>
    </row>
    <row r="30" spans="1:25" ht="12.75">
      <c r="A30" s="13" t="s">
        <v>96</v>
      </c>
      <c r="B30" s="13"/>
      <c r="C30" s="14" t="s">
        <v>97</v>
      </c>
      <c r="D30" s="15" t="s">
        <v>68</v>
      </c>
      <c r="E30" s="15" t="s">
        <v>21</v>
      </c>
      <c r="F30" s="16">
        <v>41445</v>
      </c>
      <c r="G30" s="17">
        <v>38</v>
      </c>
      <c r="H30" s="18">
        <v>223</v>
      </c>
      <c r="I30" s="19">
        <v>1712</v>
      </c>
      <c r="J30" s="20">
        <v>69</v>
      </c>
      <c r="K30" s="20">
        <v>56</v>
      </c>
      <c r="L30" s="21">
        <v>2.8299999237060547</v>
      </c>
      <c r="M30" s="22">
        <v>2.9000000953674316</v>
      </c>
      <c r="N30" s="22"/>
      <c r="O30" s="23">
        <v>-0.800000011920929</v>
      </c>
      <c r="P30" s="24">
        <v>1.2999999523162842</v>
      </c>
      <c r="Q30" s="25">
        <v>4.185999870300293</v>
      </c>
      <c r="R30" s="24">
        <v>1.399999976158142</v>
      </c>
      <c r="S30" s="26" t="s">
        <v>98</v>
      </c>
      <c r="T30" s="27">
        <v>89</v>
      </c>
      <c r="U30" s="27"/>
      <c r="V30" s="28" t="s">
        <v>45</v>
      </c>
      <c r="W30" s="29" t="s">
        <v>46</v>
      </c>
      <c r="X30" s="29"/>
      <c r="Y30" s="29"/>
    </row>
    <row r="31" spans="1:25" ht="12.75">
      <c r="A31" s="13" t="s">
        <v>99</v>
      </c>
      <c r="B31" s="13"/>
      <c r="C31" s="14" t="s">
        <v>100</v>
      </c>
      <c r="D31" s="15" t="s">
        <v>27</v>
      </c>
      <c r="E31" s="15" t="s">
        <v>21</v>
      </c>
      <c r="F31" s="16">
        <v>41291</v>
      </c>
      <c r="G31" s="17">
        <v>48</v>
      </c>
      <c r="H31" s="18">
        <v>221</v>
      </c>
      <c r="I31" s="19">
        <v>1320</v>
      </c>
      <c r="J31" s="20">
        <v>80</v>
      </c>
      <c r="K31" s="20">
        <v>49</v>
      </c>
      <c r="L31" s="21">
        <v>2.9200000762939453</v>
      </c>
      <c r="M31" s="22">
        <v>4.099999904632568</v>
      </c>
      <c r="N31" s="22"/>
      <c r="O31" s="23">
        <v>-0.699999988079071</v>
      </c>
      <c r="P31" s="24">
        <v>1.2999999523162842</v>
      </c>
      <c r="Q31" s="25">
        <v>3.489999771118164</v>
      </c>
      <c r="R31" s="24">
        <v>4.800000190734863</v>
      </c>
      <c r="S31" s="26" t="s">
        <v>101</v>
      </c>
      <c r="T31" s="27"/>
      <c r="U31" s="27"/>
      <c r="V31" s="28" t="s">
        <v>45</v>
      </c>
      <c r="W31" s="29" t="s">
        <v>46</v>
      </c>
      <c r="X31" s="29"/>
      <c r="Y31" s="29"/>
    </row>
    <row r="32" spans="1:25" ht="12.75">
      <c r="A32" s="13" t="s">
        <v>102</v>
      </c>
      <c r="B32" s="13"/>
      <c r="C32" s="30" t="s">
        <v>103</v>
      </c>
      <c r="D32" s="15" t="s">
        <v>20</v>
      </c>
      <c r="E32" s="15" t="s">
        <v>52</v>
      </c>
      <c r="F32" s="16">
        <v>41216</v>
      </c>
      <c r="G32" s="17">
        <v>58</v>
      </c>
      <c r="H32" s="18">
        <v>219</v>
      </c>
      <c r="I32" s="19">
        <v>1235</v>
      </c>
      <c r="J32" s="20">
        <v>57</v>
      </c>
      <c r="K32" s="20">
        <v>46</v>
      </c>
      <c r="L32" s="21">
        <v>2.809999942779541</v>
      </c>
      <c r="M32" s="22">
        <v>3.799999952316284</v>
      </c>
      <c r="N32" s="22"/>
      <c r="O32" s="23">
        <v>-0.4000000059604645</v>
      </c>
      <c r="P32" s="24">
        <v>2.0999999046325684</v>
      </c>
      <c r="Q32" s="25">
        <v>5.748000621795654</v>
      </c>
      <c r="R32" s="24">
        <v>8.100000381469727</v>
      </c>
      <c r="S32" s="26" t="s">
        <v>104</v>
      </c>
      <c r="T32" s="27">
        <v>88</v>
      </c>
      <c r="U32" s="27"/>
      <c r="V32" s="28" t="s">
        <v>35</v>
      </c>
      <c r="W32" s="29" t="s">
        <v>24</v>
      </c>
      <c r="X32" s="29"/>
      <c r="Y32" s="29"/>
    </row>
    <row r="33" spans="1:25" ht="12.75">
      <c r="A33" s="13" t="s">
        <v>105</v>
      </c>
      <c r="B33" s="13"/>
      <c r="C33" s="30" t="s">
        <v>106</v>
      </c>
      <c r="D33" s="15" t="s">
        <v>20</v>
      </c>
      <c r="E33" s="15" t="s">
        <v>21</v>
      </c>
      <c r="F33" s="16">
        <v>41089</v>
      </c>
      <c r="G33" s="17">
        <v>57</v>
      </c>
      <c r="H33" s="18">
        <v>218</v>
      </c>
      <c r="I33" s="19">
        <v>1687</v>
      </c>
      <c r="J33" s="20">
        <v>67</v>
      </c>
      <c r="K33" s="20">
        <v>57</v>
      </c>
      <c r="L33" s="21">
        <v>2.9000000953674316</v>
      </c>
      <c r="M33" s="22">
        <v>2.200000047683716</v>
      </c>
      <c r="N33" s="22"/>
      <c r="O33" s="23">
        <v>-0.4000000059604645</v>
      </c>
      <c r="P33" s="24">
        <v>1.600000023841858</v>
      </c>
      <c r="Q33" s="25">
        <v>3.0390002727508545</v>
      </c>
      <c r="R33" s="24">
        <v>7.199999809265137</v>
      </c>
      <c r="S33" s="26" t="s">
        <v>107</v>
      </c>
      <c r="T33" s="27">
        <v>87</v>
      </c>
      <c r="U33" s="27"/>
      <c r="V33" s="28" t="s">
        <v>108</v>
      </c>
      <c r="W33" s="29" t="s">
        <v>109</v>
      </c>
      <c r="X33" s="29"/>
      <c r="Y33" s="29"/>
    </row>
    <row r="34" spans="1:25" ht="12.75">
      <c r="A34" s="13" t="s">
        <v>110</v>
      </c>
      <c r="B34" s="13"/>
      <c r="C34" s="14" t="s">
        <v>111</v>
      </c>
      <c r="D34" s="15" t="s">
        <v>68</v>
      </c>
      <c r="E34" s="15" t="s">
        <v>52</v>
      </c>
      <c r="F34" s="16">
        <v>41424</v>
      </c>
      <c r="G34" s="17">
        <v>40</v>
      </c>
      <c r="H34" s="18">
        <v>214</v>
      </c>
      <c r="I34" s="19">
        <v>1683</v>
      </c>
      <c r="J34" s="20">
        <v>47</v>
      </c>
      <c r="K34" s="20">
        <v>56</v>
      </c>
      <c r="L34" s="21">
        <v>2.809999942779541</v>
      </c>
      <c r="M34" s="22">
        <v>2.799999952316284</v>
      </c>
      <c r="N34" s="22"/>
      <c r="O34" s="23">
        <v>-0.5</v>
      </c>
      <c r="P34" s="24">
        <v>0.800000011920929</v>
      </c>
      <c r="Q34" s="25">
        <v>3.5840001106262207</v>
      </c>
      <c r="R34" s="24">
        <v>1.600000023841858</v>
      </c>
      <c r="S34" s="26" t="s">
        <v>73</v>
      </c>
      <c r="T34" s="27">
        <v>90</v>
      </c>
      <c r="U34" s="27"/>
      <c r="V34" s="28" t="s">
        <v>45</v>
      </c>
      <c r="W34" s="29" t="s">
        <v>46</v>
      </c>
      <c r="X34" s="29"/>
      <c r="Y34" s="29"/>
    </row>
    <row r="35" spans="1:25" ht="12.75">
      <c r="A35" s="13" t="s">
        <v>112</v>
      </c>
      <c r="B35" s="13"/>
      <c r="C35" s="30" t="s">
        <v>113</v>
      </c>
      <c r="D35" s="15" t="s">
        <v>20</v>
      </c>
      <c r="E35" s="15" t="s">
        <v>21</v>
      </c>
      <c r="F35" s="16">
        <v>41072</v>
      </c>
      <c r="G35" s="17">
        <v>54</v>
      </c>
      <c r="H35" s="18">
        <v>214</v>
      </c>
      <c r="I35" s="19">
        <v>1570</v>
      </c>
      <c r="J35" s="20">
        <v>58</v>
      </c>
      <c r="K35" s="20">
        <v>53</v>
      </c>
      <c r="L35" s="21">
        <v>2.930000066757202</v>
      </c>
      <c r="M35" s="22">
        <v>4.400000095367432</v>
      </c>
      <c r="N35" s="22"/>
      <c r="O35" s="23">
        <v>0</v>
      </c>
      <c r="P35" s="24">
        <v>1.399999976158142</v>
      </c>
      <c r="Q35" s="25">
        <v>2.6629998683929443</v>
      </c>
      <c r="R35" s="24">
        <v>6.599999904632568</v>
      </c>
      <c r="S35" s="26" t="s">
        <v>114</v>
      </c>
      <c r="T35" s="27">
        <v>83</v>
      </c>
      <c r="U35" s="27"/>
      <c r="V35" s="28" t="s">
        <v>115</v>
      </c>
      <c r="W35" s="29" t="s">
        <v>55</v>
      </c>
      <c r="X35" s="29"/>
      <c r="Y35" s="29"/>
    </row>
    <row r="36" spans="1:25" ht="12.75">
      <c r="A36" s="13" t="s">
        <v>116</v>
      </c>
      <c r="B36" s="13"/>
      <c r="C36" s="14" t="s">
        <v>117</v>
      </c>
      <c r="D36" s="15" t="s">
        <v>27</v>
      </c>
      <c r="E36" s="15" t="s">
        <v>21</v>
      </c>
      <c r="F36" s="16">
        <v>41312</v>
      </c>
      <c r="G36" s="17">
        <v>55</v>
      </c>
      <c r="H36" s="18">
        <v>213</v>
      </c>
      <c r="I36" s="19">
        <v>1442</v>
      </c>
      <c r="J36" s="20">
        <v>75</v>
      </c>
      <c r="K36" s="20">
        <v>55</v>
      </c>
      <c r="L36" s="21">
        <v>3.0399999618530273</v>
      </c>
      <c r="M36" s="22">
        <v>2.200000047683716</v>
      </c>
      <c r="N36" s="22"/>
      <c r="O36" s="23">
        <v>-1.2000000476837158</v>
      </c>
      <c r="P36" s="24">
        <v>1.7999999523162842</v>
      </c>
      <c r="Q36" s="25">
        <v>4.0289998054504395</v>
      </c>
      <c r="R36" s="24">
        <v>8.100000381469727</v>
      </c>
      <c r="S36" s="26" t="s">
        <v>118</v>
      </c>
      <c r="T36" s="27">
        <v>84</v>
      </c>
      <c r="U36" s="27"/>
      <c r="V36" s="28" t="s">
        <v>119</v>
      </c>
      <c r="W36" s="29" t="s">
        <v>120</v>
      </c>
      <c r="X36" s="29"/>
      <c r="Y36" s="29"/>
    </row>
    <row r="37" spans="1:25" ht="12.75">
      <c r="A37" s="13" t="s">
        <v>121</v>
      </c>
      <c r="B37" s="13"/>
      <c r="C37" s="14" t="s">
        <v>122</v>
      </c>
      <c r="D37" s="15" t="s">
        <v>20</v>
      </c>
      <c r="E37" s="15" t="s">
        <v>21</v>
      </c>
      <c r="F37" s="16">
        <v>41128</v>
      </c>
      <c r="G37" s="17">
        <v>56</v>
      </c>
      <c r="H37" s="18">
        <v>213</v>
      </c>
      <c r="I37" s="19">
        <v>1362</v>
      </c>
      <c r="J37" s="20">
        <v>61</v>
      </c>
      <c r="K37" s="20">
        <v>46</v>
      </c>
      <c r="L37" s="21">
        <v>2.880000114440918</v>
      </c>
      <c r="M37" s="22">
        <v>4</v>
      </c>
      <c r="N37" s="22"/>
      <c r="O37" s="23">
        <v>-0.699999988079071</v>
      </c>
      <c r="P37" s="24">
        <v>2.299999952316284</v>
      </c>
      <c r="Q37" s="25">
        <v>4.986999988555908</v>
      </c>
      <c r="R37" s="24">
        <v>7.900000095367432</v>
      </c>
      <c r="S37" s="26" t="s">
        <v>123</v>
      </c>
      <c r="T37" s="27"/>
      <c r="U37" s="27"/>
      <c r="V37" s="28" t="s">
        <v>64</v>
      </c>
      <c r="W37" s="29" t="s">
        <v>65</v>
      </c>
      <c r="X37" s="29"/>
      <c r="Y37" s="29"/>
    </row>
    <row r="38" spans="1:25" ht="12.75">
      <c r="A38" s="13" t="s">
        <v>124</v>
      </c>
      <c r="B38" s="13"/>
      <c r="C38" s="30" t="s">
        <v>125</v>
      </c>
      <c r="D38" s="15" t="s">
        <v>20</v>
      </c>
      <c r="E38" s="15" t="s">
        <v>21</v>
      </c>
      <c r="F38" s="16">
        <v>41187</v>
      </c>
      <c r="G38" s="17">
        <v>56</v>
      </c>
      <c r="H38" s="18">
        <v>212</v>
      </c>
      <c r="I38" s="19">
        <v>1594</v>
      </c>
      <c r="J38" s="20">
        <v>72</v>
      </c>
      <c r="K38" s="20">
        <v>58</v>
      </c>
      <c r="L38" s="21">
        <v>3.009999990463257</v>
      </c>
      <c r="M38" s="22">
        <v>2.4000000953674316</v>
      </c>
      <c r="N38" s="22"/>
      <c r="O38" s="23">
        <v>-0.20000000298023224</v>
      </c>
      <c r="P38" s="24">
        <v>1.2999999523162842</v>
      </c>
      <c r="Q38" s="25">
        <v>2.184000015258789</v>
      </c>
      <c r="R38" s="24">
        <v>6.400000095367432</v>
      </c>
      <c r="S38" s="26" t="s">
        <v>126</v>
      </c>
      <c r="T38" s="27">
        <v>82</v>
      </c>
      <c r="U38" s="27"/>
      <c r="V38" s="28" t="s">
        <v>127</v>
      </c>
      <c r="W38" s="29" t="s">
        <v>128</v>
      </c>
      <c r="X38" s="29"/>
      <c r="Y38" s="29"/>
    </row>
    <row r="39" spans="1:25" ht="12.75">
      <c r="A39" s="13" t="s">
        <v>129</v>
      </c>
      <c r="B39" s="13"/>
      <c r="C39" s="30" t="s">
        <v>130</v>
      </c>
      <c r="D39" s="15" t="s">
        <v>20</v>
      </c>
      <c r="E39" s="15" t="s">
        <v>52</v>
      </c>
      <c r="F39" s="16">
        <v>41111</v>
      </c>
      <c r="G39" s="17">
        <v>58</v>
      </c>
      <c r="H39" s="18">
        <v>212</v>
      </c>
      <c r="I39" s="19">
        <v>1516</v>
      </c>
      <c r="J39" s="20">
        <v>78</v>
      </c>
      <c r="K39" s="20">
        <v>58</v>
      </c>
      <c r="L39" s="21">
        <v>3.1500000953674316</v>
      </c>
      <c r="M39" s="22">
        <v>1</v>
      </c>
      <c r="N39" s="22"/>
      <c r="O39" s="23">
        <v>0.10000000149011612</v>
      </c>
      <c r="P39" s="24">
        <v>1.2999999523162842</v>
      </c>
      <c r="Q39" s="25">
        <v>2.424999952316284</v>
      </c>
      <c r="R39" s="24">
        <v>7.699999809265137</v>
      </c>
      <c r="S39" s="26" t="s">
        <v>131</v>
      </c>
      <c r="T39" s="27">
        <v>81</v>
      </c>
      <c r="U39" s="27"/>
      <c r="V39" s="28" t="s">
        <v>132</v>
      </c>
      <c r="W39" s="29" t="s">
        <v>128</v>
      </c>
      <c r="X39" s="29"/>
      <c r="Y39" s="29"/>
    </row>
    <row r="40" spans="1:25" ht="12.75">
      <c r="A40" s="13" t="s">
        <v>133</v>
      </c>
      <c r="B40" s="13"/>
      <c r="C40" s="30" t="s">
        <v>134</v>
      </c>
      <c r="D40" s="15" t="s">
        <v>20</v>
      </c>
      <c r="E40" s="15" t="s">
        <v>52</v>
      </c>
      <c r="F40" s="16">
        <v>41128</v>
      </c>
      <c r="G40" s="17">
        <v>56</v>
      </c>
      <c r="H40" s="18">
        <v>212</v>
      </c>
      <c r="I40" s="19">
        <v>1566</v>
      </c>
      <c r="J40" s="20">
        <v>60</v>
      </c>
      <c r="K40" s="20">
        <v>54</v>
      </c>
      <c r="L40" s="21">
        <v>2.819999933242798</v>
      </c>
      <c r="M40" s="22">
        <v>3.0999999046325684</v>
      </c>
      <c r="N40" s="22"/>
      <c r="O40" s="23">
        <v>-0.800000011920929</v>
      </c>
      <c r="P40" s="24">
        <v>1.2000000476837158</v>
      </c>
      <c r="Q40" s="25">
        <v>2.4720001220703125</v>
      </c>
      <c r="R40" s="24">
        <v>6.800000190734863</v>
      </c>
      <c r="S40" s="26" t="s">
        <v>107</v>
      </c>
      <c r="T40" s="27">
        <v>87</v>
      </c>
      <c r="U40" s="27"/>
      <c r="V40" s="28" t="s">
        <v>108</v>
      </c>
      <c r="W40" s="29" t="s">
        <v>109</v>
      </c>
      <c r="X40" s="29"/>
      <c r="Y40" s="29"/>
    </row>
    <row r="41" spans="1:25" ht="12.75">
      <c r="A41" s="13" t="s">
        <v>135</v>
      </c>
      <c r="B41" s="13"/>
      <c r="C41" s="14" t="s">
        <v>136</v>
      </c>
      <c r="D41" s="15" t="s">
        <v>27</v>
      </c>
      <c r="E41" s="15" t="s">
        <v>52</v>
      </c>
      <c r="F41" s="16">
        <v>41292</v>
      </c>
      <c r="G41" s="17">
        <v>51</v>
      </c>
      <c r="H41" s="18">
        <v>211</v>
      </c>
      <c r="I41" s="19">
        <v>1353</v>
      </c>
      <c r="J41" s="20">
        <v>51</v>
      </c>
      <c r="K41" s="20">
        <v>50</v>
      </c>
      <c r="L41" s="21">
        <v>2.950000047683716</v>
      </c>
      <c r="M41" s="22">
        <v>4</v>
      </c>
      <c r="N41" s="22"/>
      <c r="O41" s="23">
        <v>-0.10000000149011612</v>
      </c>
      <c r="P41" s="24">
        <v>1.399999976158142</v>
      </c>
      <c r="Q41" s="25">
        <v>3.7649998664855957</v>
      </c>
      <c r="R41" s="24">
        <v>5.099999904632568</v>
      </c>
      <c r="S41" s="26" t="s">
        <v>137</v>
      </c>
      <c r="T41" s="27"/>
      <c r="U41" s="27"/>
      <c r="V41" s="28" t="s">
        <v>138</v>
      </c>
      <c r="W41" s="29" t="s">
        <v>139</v>
      </c>
      <c r="X41" s="29"/>
      <c r="Y41" s="29"/>
    </row>
    <row r="42" spans="1:25" ht="12.75">
      <c r="A42" s="13" t="s">
        <v>140</v>
      </c>
      <c r="B42" s="13"/>
      <c r="C42" s="30" t="s">
        <v>141</v>
      </c>
      <c r="D42" s="15" t="s">
        <v>20</v>
      </c>
      <c r="E42" s="15" t="s">
        <v>52</v>
      </c>
      <c r="F42" s="16">
        <v>41126</v>
      </c>
      <c r="G42" s="17">
        <v>55</v>
      </c>
      <c r="H42" s="18">
        <v>209</v>
      </c>
      <c r="I42" s="19">
        <v>1902</v>
      </c>
      <c r="J42" s="20">
        <v>66</v>
      </c>
      <c r="K42" s="20">
        <v>64</v>
      </c>
      <c r="L42" s="21">
        <v>2.950000047683716</v>
      </c>
      <c r="M42" s="22">
        <v>2.0999999046325684</v>
      </c>
      <c r="N42" s="22"/>
      <c r="O42" s="23">
        <v>-1.399999976158142</v>
      </c>
      <c r="P42" s="24">
        <v>1.100000023841858</v>
      </c>
      <c r="Q42" s="25">
        <v>1.3790000677108765</v>
      </c>
      <c r="R42" s="24">
        <v>6.400000095367432</v>
      </c>
      <c r="S42" s="26" t="s">
        <v>142</v>
      </c>
      <c r="T42" s="27">
        <v>87</v>
      </c>
      <c r="U42" s="27"/>
      <c r="V42" s="28" t="s">
        <v>143</v>
      </c>
      <c r="W42" s="29" t="s">
        <v>55</v>
      </c>
      <c r="X42" s="29"/>
      <c r="Y42" s="29"/>
    </row>
    <row r="43" spans="1:25" ht="12.75">
      <c r="A43" s="13" t="s">
        <v>144</v>
      </c>
      <c r="B43" s="13"/>
      <c r="C43" s="30" t="s">
        <v>145</v>
      </c>
      <c r="D43" s="15" t="s">
        <v>20</v>
      </c>
      <c r="E43" s="15" t="s">
        <v>21</v>
      </c>
      <c r="F43" s="16">
        <v>41190</v>
      </c>
      <c r="G43" s="17">
        <v>53</v>
      </c>
      <c r="H43" s="18">
        <v>209</v>
      </c>
      <c r="I43" s="19">
        <v>1708</v>
      </c>
      <c r="J43" s="20">
        <v>60</v>
      </c>
      <c r="K43" s="20">
        <v>48</v>
      </c>
      <c r="L43" s="21">
        <v>2.9200000762939453</v>
      </c>
      <c r="M43" s="22">
        <v>4</v>
      </c>
      <c r="N43" s="22"/>
      <c r="O43" s="23">
        <v>-0.4000000059604645</v>
      </c>
      <c r="P43" s="24">
        <v>2</v>
      </c>
      <c r="Q43" s="25">
        <v>4.226999759674072</v>
      </c>
      <c r="R43" s="24">
        <v>6.5</v>
      </c>
      <c r="S43" s="26" t="s">
        <v>146</v>
      </c>
      <c r="T43" s="27">
        <v>85</v>
      </c>
      <c r="U43" s="27"/>
      <c r="V43" s="28" t="s">
        <v>147</v>
      </c>
      <c r="W43" s="29" t="s">
        <v>30</v>
      </c>
      <c r="X43" s="29"/>
      <c r="Y43" s="29"/>
    </row>
    <row r="44" spans="1:25" ht="12.75">
      <c r="A44" s="13" t="s">
        <v>148</v>
      </c>
      <c r="B44" s="13"/>
      <c r="C44" s="30" t="s">
        <v>149</v>
      </c>
      <c r="D44" s="15" t="s">
        <v>20</v>
      </c>
      <c r="E44" s="15" t="s">
        <v>52</v>
      </c>
      <c r="F44" s="16">
        <v>41186</v>
      </c>
      <c r="G44" s="17">
        <v>57</v>
      </c>
      <c r="H44" s="18">
        <v>208</v>
      </c>
      <c r="I44" s="19">
        <v>1460</v>
      </c>
      <c r="J44" s="20">
        <v>56</v>
      </c>
      <c r="K44" s="20">
        <v>55</v>
      </c>
      <c r="L44" s="21">
        <v>2.880000114440918</v>
      </c>
      <c r="M44" s="22">
        <v>2</v>
      </c>
      <c r="N44" s="22"/>
      <c r="O44" s="23">
        <v>-0.30000001192092896</v>
      </c>
      <c r="P44" s="24">
        <v>1.5</v>
      </c>
      <c r="Q44" s="25">
        <v>2.667999744415283</v>
      </c>
      <c r="R44" s="24">
        <v>7.5</v>
      </c>
      <c r="S44" s="26" t="s">
        <v>150</v>
      </c>
      <c r="T44" s="27">
        <v>83</v>
      </c>
      <c r="U44" s="27"/>
      <c r="V44" s="28" t="s">
        <v>151</v>
      </c>
      <c r="W44" s="29" t="s">
        <v>152</v>
      </c>
      <c r="X44" s="29"/>
      <c r="Y44" s="29"/>
    </row>
    <row r="45" spans="1:25" ht="12.75">
      <c r="A45" s="31"/>
      <c r="B45" s="31"/>
      <c r="C45" s="32"/>
      <c r="D45" s="33"/>
      <c r="E45" s="33"/>
      <c r="F45" s="33"/>
      <c r="G45" s="33"/>
      <c r="H45" s="33"/>
      <c r="I45" s="34"/>
      <c r="J45" s="34"/>
      <c r="K45" s="34"/>
      <c r="L45" s="34"/>
      <c r="M45" s="35"/>
      <c r="N45" s="35"/>
      <c r="O45" s="34"/>
      <c r="P45" s="33"/>
      <c r="Q45" s="33"/>
      <c r="R45" s="33"/>
      <c r="S45" s="36"/>
      <c r="T45" s="37"/>
      <c r="U45" s="37"/>
      <c r="V45" s="36"/>
      <c r="W45" s="37"/>
      <c r="X45" s="37"/>
      <c r="Y45" s="37"/>
    </row>
    <row r="46" spans="1:25" ht="14.25" customHeight="1">
      <c r="A46" s="12" t="s">
        <v>153</v>
      </c>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ht="12.75">
      <c r="A47" s="13" t="s">
        <v>154</v>
      </c>
      <c r="B47" s="13"/>
      <c r="C47" s="14" t="s">
        <v>155</v>
      </c>
      <c r="D47" s="15" t="s">
        <v>27</v>
      </c>
      <c r="E47" s="15" t="s">
        <v>21</v>
      </c>
      <c r="F47" s="16">
        <v>41184</v>
      </c>
      <c r="G47" s="17">
        <v>35</v>
      </c>
      <c r="H47" s="18">
        <v>274</v>
      </c>
      <c r="I47" s="19">
        <v>2324</v>
      </c>
      <c r="J47" s="20">
        <v>90</v>
      </c>
      <c r="K47" s="20">
        <v>72</v>
      </c>
      <c r="L47" s="21">
        <v>2.9700000286102295</v>
      </c>
      <c r="M47" s="22">
        <v>3</v>
      </c>
      <c r="N47" s="22"/>
      <c r="O47" s="23">
        <v>-0.699999988079071</v>
      </c>
      <c r="P47" s="24">
        <v>1.7000000476837158</v>
      </c>
      <c r="Q47" s="25">
        <v>4.145999908447266</v>
      </c>
      <c r="R47" s="24">
        <v>0.8999999761581421</v>
      </c>
      <c r="S47" s="26" t="s">
        <v>156</v>
      </c>
      <c r="T47" s="27"/>
      <c r="U47" s="27"/>
      <c r="V47" s="28" t="s">
        <v>45</v>
      </c>
      <c r="W47" s="29" t="s">
        <v>46</v>
      </c>
      <c r="X47" s="29"/>
      <c r="Y47" s="29"/>
    </row>
    <row r="48" spans="1:25" ht="12.75">
      <c r="A48" s="13" t="s">
        <v>157</v>
      </c>
      <c r="B48" s="13"/>
      <c r="C48" s="30" t="s">
        <v>158</v>
      </c>
      <c r="D48" s="15" t="s">
        <v>20</v>
      </c>
      <c r="E48" s="15" t="s">
        <v>52</v>
      </c>
      <c r="F48" s="16">
        <v>41181</v>
      </c>
      <c r="G48" s="17">
        <v>54</v>
      </c>
      <c r="H48" s="18">
        <v>242</v>
      </c>
      <c r="I48" s="19">
        <v>2007</v>
      </c>
      <c r="J48" s="20">
        <v>79</v>
      </c>
      <c r="K48" s="20">
        <v>65</v>
      </c>
      <c r="L48" s="21">
        <v>3.0299999713897705</v>
      </c>
      <c r="M48" s="22">
        <v>2.299999952316284</v>
      </c>
      <c r="N48" s="22"/>
      <c r="O48" s="23">
        <v>-0.30000001192092896</v>
      </c>
      <c r="P48" s="24">
        <v>1.100000023841858</v>
      </c>
      <c r="Q48" s="25">
        <v>2.8540000915527344</v>
      </c>
      <c r="R48" s="24">
        <v>6.400000095367432</v>
      </c>
      <c r="S48" s="26" t="s">
        <v>159</v>
      </c>
      <c r="T48" s="27">
        <v>74</v>
      </c>
      <c r="U48" s="27"/>
      <c r="V48" s="28" t="s">
        <v>160</v>
      </c>
      <c r="W48" s="29" t="s">
        <v>30</v>
      </c>
      <c r="X48" s="29"/>
      <c r="Y48" s="29"/>
    </row>
    <row r="49" spans="1:25" ht="12.75">
      <c r="A49" s="13" t="s">
        <v>161</v>
      </c>
      <c r="B49" s="13"/>
      <c r="C49" s="30" t="s">
        <v>162</v>
      </c>
      <c r="D49" s="15" t="s">
        <v>20</v>
      </c>
      <c r="E49" s="15" t="s">
        <v>21</v>
      </c>
      <c r="F49" s="16">
        <v>41269</v>
      </c>
      <c r="G49" s="17">
        <v>55</v>
      </c>
      <c r="H49" s="18">
        <v>235</v>
      </c>
      <c r="I49" s="19">
        <v>1889</v>
      </c>
      <c r="J49" s="20">
        <v>58</v>
      </c>
      <c r="K49" s="20">
        <v>53</v>
      </c>
      <c r="L49" s="21">
        <v>2.9200000762939453</v>
      </c>
      <c r="M49" s="22">
        <v>4.599999904632568</v>
      </c>
      <c r="N49" s="22"/>
      <c r="O49" s="23">
        <v>-1.2000000476837158</v>
      </c>
      <c r="P49" s="24">
        <v>2.299999952316284</v>
      </c>
      <c r="Q49" s="25">
        <v>6.127000331878662</v>
      </c>
      <c r="R49" s="24">
        <v>7</v>
      </c>
      <c r="S49" s="26" t="s">
        <v>163</v>
      </c>
      <c r="T49" s="27">
        <v>81</v>
      </c>
      <c r="U49" s="27"/>
      <c r="V49" s="28" t="s">
        <v>35</v>
      </c>
      <c r="W49" s="29" t="s">
        <v>24</v>
      </c>
      <c r="X49" s="29"/>
      <c r="Y49" s="29"/>
    </row>
    <row r="50" spans="1:25" ht="12.75">
      <c r="A50" s="13" t="s">
        <v>164</v>
      </c>
      <c r="B50" s="13"/>
      <c r="C50" s="14" t="s">
        <v>165</v>
      </c>
      <c r="D50" s="15" t="s">
        <v>27</v>
      </c>
      <c r="E50" s="15" t="s">
        <v>21</v>
      </c>
      <c r="F50" s="16">
        <v>41118</v>
      </c>
      <c r="G50" s="17">
        <v>41</v>
      </c>
      <c r="H50" s="18">
        <v>221</v>
      </c>
      <c r="I50" s="19">
        <v>1528</v>
      </c>
      <c r="J50" s="20">
        <v>65</v>
      </c>
      <c r="K50" s="20">
        <v>54</v>
      </c>
      <c r="L50" s="21">
        <v>2.8399999141693115</v>
      </c>
      <c r="M50" s="22">
        <v>3.200000047683716</v>
      </c>
      <c r="N50" s="22"/>
      <c r="O50" s="23">
        <v>-0.4000000059604645</v>
      </c>
      <c r="P50" s="24">
        <v>1.2999999523162842</v>
      </c>
      <c r="Q50" s="25">
        <v>3.0450000762939453</v>
      </c>
      <c r="R50" s="24">
        <v>2.4000000953674316</v>
      </c>
      <c r="S50" s="26" t="s">
        <v>166</v>
      </c>
      <c r="T50" s="27">
        <v>84</v>
      </c>
      <c r="U50" s="27"/>
      <c r="V50" s="28" t="s">
        <v>138</v>
      </c>
      <c r="W50" s="29" t="s">
        <v>139</v>
      </c>
      <c r="X50" s="29"/>
      <c r="Y50" s="29"/>
    </row>
    <row r="51" spans="1:25" ht="12.75">
      <c r="A51" s="13" t="s">
        <v>167</v>
      </c>
      <c r="B51" s="13"/>
      <c r="C51" s="30" t="s">
        <v>168</v>
      </c>
      <c r="D51" s="15" t="s">
        <v>20</v>
      </c>
      <c r="E51" s="15" t="s">
        <v>21</v>
      </c>
      <c r="F51" s="16">
        <v>41179</v>
      </c>
      <c r="G51" s="17">
        <v>54</v>
      </c>
      <c r="H51" s="18">
        <v>221</v>
      </c>
      <c r="I51" s="19">
        <v>1361</v>
      </c>
      <c r="J51" s="20">
        <v>63</v>
      </c>
      <c r="K51" s="20">
        <v>52</v>
      </c>
      <c r="L51" s="21">
        <v>3.009999990463257</v>
      </c>
      <c r="M51" s="22">
        <v>5.099999904632568</v>
      </c>
      <c r="N51" s="22"/>
      <c r="O51" s="23">
        <v>-0.30000001192092896</v>
      </c>
      <c r="P51" s="24">
        <v>1.2000000476837158</v>
      </c>
      <c r="Q51" s="25">
        <v>2.880000114440918</v>
      </c>
      <c r="R51" s="24">
        <v>6.599999904632568</v>
      </c>
      <c r="S51" s="26" t="s">
        <v>169</v>
      </c>
      <c r="T51" s="27">
        <v>80</v>
      </c>
      <c r="U51" s="27"/>
      <c r="V51" s="28" t="s">
        <v>170</v>
      </c>
      <c r="W51" s="29" t="s">
        <v>171</v>
      </c>
      <c r="X51" s="29"/>
      <c r="Y51" s="29"/>
    </row>
    <row r="52" spans="1:25" ht="12.75">
      <c r="A52" s="13" t="s">
        <v>172</v>
      </c>
      <c r="B52" s="13"/>
      <c r="C52" s="30" t="s">
        <v>173</v>
      </c>
      <c r="D52" s="15" t="s">
        <v>20</v>
      </c>
      <c r="E52" s="15" t="s">
        <v>21</v>
      </c>
      <c r="F52" s="16">
        <v>41166</v>
      </c>
      <c r="G52" s="17">
        <v>50</v>
      </c>
      <c r="H52" s="18">
        <v>217</v>
      </c>
      <c r="I52" s="19">
        <v>1525</v>
      </c>
      <c r="J52" s="20">
        <v>56</v>
      </c>
      <c r="K52" s="20">
        <v>48</v>
      </c>
      <c r="L52" s="21">
        <v>2.9800000190734863</v>
      </c>
      <c r="M52" s="22">
        <v>4</v>
      </c>
      <c r="N52" s="22"/>
      <c r="O52" s="23">
        <v>-0.6000000238418579</v>
      </c>
      <c r="P52" s="24">
        <v>1.899999976158142</v>
      </c>
      <c r="Q52" s="25">
        <v>6.201000690460205</v>
      </c>
      <c r="R52" s="24">
        <v>4.800000190734863</v>
      </c>
      <c r="S52" s="26" t="s">
        <v>174</v>
      </c>
      <c r="T52" s="27">
        <v>88</v>
      </c>
      <c r="U52" s="27"/>
      <c r="V52" s="28" t="s">
        <v>175</v>
      </c>
      <c r="W52" s="29" t="s">
        <v>176</v>
      </c>
      <c r="X52" s="29"/>
      <c r="Y52" s="29"/>
    </row>
    <row r="53" spans="1:25" ht="12.75">
      <c r="A53" s="13" t="s">
        <v>177</v>
      </c>
      <c r="B53" s="13"/>
      <c r="C53" s="14" t="s">
        <v>178</v>
      </c>
      <c r="D53" s="15" t="s">
        <v>27</v>
      </c>
      <c r="E53" s="15" t="s">
        <v>21</v>
      </c>
      <c r="F53" s="16">
        <v>41187</v>
      </c>
      <c r="G53" s="17">
        <v>47</v>
      </c>
      <c r="H53" s="18">
        <v>216</v>
      </c>
      <c r="I53" s="19">
        <v>1604</v>
      </c>
      <c r="J53" s="20">
        <v>65</v>
      </c>
      <c r="K53" s="20">
        <v>53</v>
      </c>
      <c r="L53" s="21">
        <v>2.880000114440918</v>
      </c>
      <c r="M53" s="22">
        <v>4</v>
      </c>
      <c r="N53" s="22"/>
      <c r="O53" s="23">
        <v>-0.6000000238418579</v>
      </c>
      <c r="P53" s="24">
        <v>1.899999976158142</v>
      </c>
      <c r="Q53" s="25">
        <v>3.2130000591278076</v>
      </c>
      <c r="R53" s="24">
        <v>4.300000190734863</v>
      </c>
      <c r="S53" s="26" t="s">
        <v>179</v>
      </c>
      <c r="T53" s="27"/>
      <c r="U53" s="27"/>
      <c r="V53" s="28" t="s">
        <v>45</v>
      </c>
      <c r="W53" s="29" t="s">
        <v>46</v>
      </c>
      <c r="X53" s="29"/>
      <c r="Y53" s="29"/>
    </row>
    <row r="54" spans="1:25" ht="12.75">
      <c r="A54" s="13" t="s">
        <v>180</v>
      </c>
      <c r="B54" s="13"/>
      <c r="C54" s="30" t="s">
        <v>181</v>
      </c>
      <c r="D54" s="15" t="s">
        <v>20</v>
      </c>
      <c r="E54" s="15" t="s">
        <v>21</v>
      </c>
      <c r="F54" s="16">
        <v>41231</v>
      </c>
      <c r="G54" s="17">
        <v>55</v>
      </c>
      <c r="H54" s="18">
        <v>212</v>
      </c>
      <c r="I54" s="19">
        <v>1283</v>
      </c>
      <c r="J54" s="20">
        <v>74</v>
      </c>
      <c r="K54" s="20">
        <v>45</v>
      </c>
      <c r="L54" s="21">
        <v>3</v>
      </c>
      <c r="M54" s="22">
        <v>4.099999904632568</v>
      </c>
      <c r="N54" s="22"/>
      <c r="O54" s="23">
        <v>-0.6000000238418579</v>
      </c>
      <c r="P54" s="24">
        <v>1.7999999523162842</v>
      </c>
      <c r="Q54" s="25">
        <v>4.699999809265137</v>
      </c>
      <c r="R54" s="24">
        <v>7.199999809265137</v>
      </c>
      <c r="S54" s="26" t="s">
        <v>182</v>
      </c>
      <c r="T54" s="27">
        <v>81</v>
      </c>
      <c r="U54" s="27"/>
      <c r="V54" s="28" t="s">
        <v>183</v>
      </c>
      <c r="W54" s="29" t="s">
        <v>30</v>
      </c>
      <c r="X54" s="29"/>
      <c r="Y54" s="29"/>
    </row>
    <row r="55" spans="1:25" ht="12.75">
      <c r="A55" s="13" t="s">
        <v>184</v>
      </c>
      <c r="B55" s="13"/>
      <c r="C55" s="30" t="s">
        <v>185</v>
      </c>
      <c r="D55" s="15" t="s">
        <v>20</v>
      </c>
      <c r="E55" s="15" t="s">
        <v>21</v>
      </c>
      <c r="F55" s="16">
        <v>41126</v>
      </c>
      <c r="G55" s="17">
        <v>51</v>
      </c>
      <c r="H55" s="18">
        <v>210</v>
      </c>
      <c r="I55" s="19">
        <v>1723</v>
      </c>
      <c r="J55" s="20">
        <v>63</v>
      </c>
      <c r="K55" s="20">
        <v>52</v>
      </c>
      <c r="L55" s="21">
        <v>3.0399999618530273</v>
      </c>
      <c r="M55" s="22">
        <v>4.199999809265137</v>
      </c>
      <c r="N55" s="22"/>
      <c r="O55" s="23">
        <v>-0.10000000149011612</v>
      </c>
      <c r="P55" s="24">
        <v>1</v>
      </c>
      <c r="Q55" s="25">
        <v>1.8799999952316284</v>
      </c>
      <c r="R55" s="24">
        <v>5.099999904632568</v>
      </c>
      <c r="S55" s="26" t="s">
        <v>186</v>
      </c>
      <c r="T55" s="27">
        <v>77</v>
      </c>
      <c r="U55" s="27"/>
      <c r="V55" s="28" t="s">
        <v>160</v>
      </c>
      <c r="W55" s="29" t="s">
        <v>30</v>
      </c>
      <c r="X55" s="29"/>
      <c r="Y55" s="29"/>
    </row>
    <row r="56" spans="1:25" ht="12.75">
      <c r="A56" s="13" t="s">
        <v>187</v>
      </c>
      <c r="B56" s="13"/>
      <c r="C56" s="30" t="s">
        <v>188</v>
      </c>
      <c r="D56" s="15" t="s">
        <v>20</v>
      </c>
      <c r="E56" s="15" t="s">
        <v>21</v>
      </c>
      <c r="F56" s="16">
        <v>41350</v>
      </c>
      <c r="G56" s="17">
        <v>51</v>
      </c>
      <c r="H56" s="18">
        <v>209</v>
      </c>
      <c r="I56" s="19">
        <v>2277</v>
      </c>
      <c r="J56" s="20">
        <v>70</v>
      </c>
      <c r="K56" s="20">
        <v>61</v>
      </c>
      <c r="L56" s="21">
        <v>3.049999952316284</v>
      </c>
      <c r="M56" s="22">
        <v>2.0999999046325684</v>
      </c>
      <c r="N56" s="22"/>
      <c r="O56" s="23">
        <v>-1.100000023841858</v>
      </c>
      <c r="P56" s="24">
        <v>1.5</v>
      </c>
      <c r="Q56" s="25">
        <v>2.616000175476074</v>
      </c>
      <c r="R56" s="24">
        <v>5.5</v>
      </c>
      <c r="S56" s="26" t="s">
        <v>189</v>
      </c>
      <c r="T56" s="27">
        <v>74</v>
      </c>
      <c r="U56" s="27"/>
      <c r="V56" s="28" t="s">
        <v>190</v>
      </c>
      <c r="W56" s="29" t="s">
        <v>30</v>
      </c>
      <c r="X56" s="29"/>
      <c r="Y56" s="29"/>
    </row>
    <row r="57" spans="1:25" ht="12.75">
      <c r="A57" s="31"/>
      <c r="B57" s="31"/>
      <c r="C57" s="32"/>
      <c r="D57" s="33"/>
      <c r="E57" s="33"/>
      <c r="F57" s="33"/>
      <c r="G57" s="33"/>
      <c r="H57" s="33"/>
      <c r="I57" s="34"/>
      <c r="J57" s="34"/>
      <c r="K57" s="34"/>
      <c r="L57" s="34"/>
      <c r="M57" s="35"/>
      <c r="N57" s="35"/>
      <c r="O57" s="34"/>
      <c r="P57" s="33"/>
      <c r="Q57" s="33"/>
      <c r="R57" s="33"/>
      <c r="S57" s="36"/>
      <c r="T57" s="37"/>
      <c r="U57" s="37"/>
      <c r="V57" s="36"/>
      <c r="W57" s="37"/>
      <c r="X57" s="37"/>
      <c r="Y57" s="37"/>
    </row>
    <row r="58" spans="1:25" ht="14.25" customHeight="1">
      <c r="A58" s="12" t="s">
        <v>191</v>
      </c>
      <c r="B58" s="12"/>
      <c r="C58" s="12"/>
      <c r="D58" s="12"/>
      <c r="E58" s="12"/>
      <c r="F58" s="12"/>
      <c r="G58" s="12"/>
      <c r="H58" s="12"/>
      <c r="I58" s="12"/>
      <c r="J58" s="12"/>
      <c r="K58" s="12"/>
      <c r="L58" s="12"/>
      <c r="M58" s="12"/>
      <c r="N58" s="12"/>
      <c r="O58" s="12"/>
      <c r="P58" s="12"/>
      <c r="Q58" s="12"/>
      <c r="R58" s="12"/>
      <c r="S58" s="12"/>
      <c r="T58" s="12"/>
      <c r="U58" s="12"/>
      <c r="V58" s="12"/>
      <c r="W58" s="12"/>
      <c r="X58" s="12"/>
      <c r="Y58" s="12"/>
    </row>
    <row r="59" spans="1:25" ht="12.75">
      <c r="A59" s="13" t="s">
        <v>192</v>
      </c>
      <c r="B59" s="13"/>
      <c r="C59" s="30" t="s">
        <v>193</v>
      </c>
      <c r="D59" s="15" t="s">
        <v>20</v>
      </c>
      <c r="E59" s="15" t="s">
        <v>21</v>
      </c>
      <c r="F59" s="16">
        <v>41283</v>
      </c>
      <c r="G59" s="17">
        <v>56</v>
      </c>
      <c r="H59" s="18">
        <v>246</v>
      </c>
      <c r="I59" s="19">
        <v>1883</v>
      </c>
      <c r="J59" s="20">
        <v>88</v>
      </c>
      <c r="K59" s="20">
        <v>60</v>
      </c>
      <c r="L59" s="21">
        <v>2.880000114440918</v>
      </c>
      <c r="M59" s="22">
        <v>3.4000000953674316</v>
      </c>
      <c r="N59" s="22"/>
      <c r="O59" s="23">
        <v>-0.4000000059604645</v>
      </c>
      <c r="P59" s="24">
        <v>1.899999976158142</v>
      </c>
      <c r="Q59" s="25">
        <v>2.8429999351501465</v>
      </c>
      <c r="R59" s="24">
        <v>7.400000095367432</v>
      </c>
      <c r="S59" s="26" t="s">
        <v>194</v>
      </c>
      <c r="T59" s="27">
        <v>81</v>
      </c>
      <c r="U59" s="27"/>
      <c r="V59" s="28" t="s">
        <v>147</v>
      </c>
      <c r="W59" s="29" t="s">
        <v>30</v>
      </c>
      <c r="X59" s="29"/>
      <c r="Y59" s="29"/>
    </row>
    <row r="60" spans="1:25" ht="12.75">
      <c r="A60" s="31"/>
      <c r="B60" s="31"/>
      <c r="C60" s="32"/>
      <c r="D60" s="33"/>
      <c r="E60" s="33"/>
      <c r="F60" s="33"/>
      <c r="G60" s="33"/>
      <c r="H60" s="33"/>
      <c r="I60" s="34"/>
      <c r="J60" s="34"/>
      <c r="K60" s="34"/>
      <c r="L60" s="34"/>
      <c r="M60" s="35"/>
      <c r="N60" s="35"/>
      <c r="O60" s="34"/>
      <c r="P60" s="33"/>
      <c r="Q60" s="33"/>
      <c r="R60" s="33"/>
      <c r="S60" s="36"/>
      <c r="T60" s="37"/>
      <c r="U60" s="37"/>
      <c r="V60" s="36"/>
      <c r="W60" s="37"/>
      <c r="X60" s="37"/>
      <c r="Y60" s="37"/>
    </row>
    <row r="61" spans="1:25" ht="14.25" customHeight="1">
      <c r="A61" s="12" t="s">
        <v>195</v>
      </c>
      <c r="B61" s="12"/>
      <c r="C61" s="12"/>
      <c r="D61" s="12"/>
      <c r="E61" s="12"/>
      <c r="F61" s="12"/>
      <c r="G61" s="12"/>
      <c r="H61" s="12"/>
      <c r="I61" s="12"/>
      <c r="J61" s="12"/>
      <c r="K61" s="12"/>
      <c r="L61" s="12"/>
      <c r="M61" s="12"/>
      <c r="N61" s="12"/>
      <c r="O61" s="12"/>
      <c r="P61" s="12"/>
      <c r="Q61" s="12"/>
      <c r="R61" s="12"/>
      <c r="S61" s="12"/>
      <c r="T61" s="12"/>
      <c r="U61" s="12"/>
      <c r="V61" s="12"/>
      <c r="W61" s="12"/>
      <c r="X61" s="12"/>
      <c r="Y61" s="12"/>
    </row>
    <row r="62" spans="1:25" ht="12.75">
      <c r="A62" s="13" t="s">
        <v>196</v>
      </c>
      <c r="B62" s="13"/>
      <c r="C62" s="14" t="s">
        <v>197</v>
      </c>
      <c r="D62" s="15" t="s">
        <v>198</v>
      </c>
      <c r="E62" s="15"/>
      <c r="F62" s="16">
        <v>40677</v>
      </c>
      <c r="G62" s="17">
        <v>56</v>
      </c>
      <c r="H62" s="18">
        <v>278</v>
      </c>
      <c r="I62" s="19">
        <v>1896</v>
      </c>
      <c r="J62" s="20">
        <v>71</v>
      </c>
      <c r="K62" s="20">
        <v>59</v>
      </c>
      <c r="L62" s="21">
        <v>2.7899999618530273</v>
      </c>
      <c r="M62" s="22">
        <v>4.300000190734863</v>
      </c>
      <c r="N62" s="22"/>
      <c r="O62" s="23">
        <v>0.30000001192092896</v>
      </c>
      <c r="P62" s="24">
        <v>2</v>
      </c>
      <c r="Q62" s="25">
        <v>6.831999778747559</v>
      </c>
      <c r="R62" s="24">
        <v>5.300000190734863</v>
      </c>
      <c r="S62" s="26" t="s">
        <v>199</v>
      </c>
      <c r="T62" s="27">
        <v>91</v>
      </c>
      <c r="U62" s="27"/>
      <c r="V62" s="28" t="s">
        <v>45</v>
      </c>
      <c r="W62" s="29" t="s">
        <v>46</v>
      </c>
      <c r="X62" s="29"/>
      <c r="Y62" s="29"/>
    </row>
    <row r="63" spans="1:25" ht="12.75">
      <c r="A63" s="13" t="s">
        <v>200</v>
      </c>
      <c r="B63" s="13"/>
      <c r="C63" s="30" t="s">
        <v>201</v>
      </c>
      <c r="D63" s="15" t="s">
        <v>20</v>
      </c>
      <c r="E63" s="15" t="s">
        <v>21</v>
      </c>
      <c r="F63" s="16">
        <v>41132</v>
      </c>
      <c r="G63" s="17">
        <v>59</v>
      </c>
      <c r="H63" s="18">
        <v>235</v>
      </c>
      <c r="I63" s="19">
        <v>1614</v>
      </c>
      <c r="J63" s="20">
        <v>68</v>
      </c>
      <c r="K63" s="20">
        <v>49</v>
      </c>
      <c r="L63" s="21">
        <v>2.8299999237060547</v>
      </c>
      <c r="M63" s="22">
        <v>4</v>
      </c>
      <c r="N63" s="22"/>
      <c r="O63" s="23">
        <v>-0.5</v>
      </c>
      <c r="P63" s="24">
        <v>2.4000000953674316</v>
      </c>
      <c r="Q63" s="25">
        <v>5.726999759674072</v>
      </c>
      <c r="R63" s="24">
        <v>6.400000095367432</v>
      </c>
      <c r="S63" s="26" t="s">
        <v>202</v>
      </c>
      <c r="T63" s="27">
        <v>77</v>
      </c>
      <c r="U63" s="27"/>
      <c r="V63" s="28" t="s">
        <v>147</v>
      </c>
      <c r="W63" s="29" t="s">
        <v>30</v>
      </c>
      <c r="X63" s="29"/>
      <c r="Y63" s="29"/>
    </row>
    <row r="64" spans="1:25" ht="12.75">
      <c r="A64" s="13" t="s">
        <v>203</v>
      </c>
      <c r="B64" s="13"/>
      <c r="C64" s="14" t="s">
        <v>204</v>
      </c>
      <c r="D64" s="15" t="s">
        <v>27</v>
      </c>
      <c r="E64" s="15" t="s">
        <v>52</v>
      </c>
      <c r="F64" s="16">
        <v>41180</v>
      </c>
      <c r="G64" s="17">
        <v>56</v>
      </c>
      <c r="H64" s="18">
        <v>234</v>
      </c>
      <c r="I64" s="19">
        <v>1792</v>
      </c>
      <c r="J64" s="20">
        <v>81</v>
      </c>
      <c r="K64" s="20">
        <v>61</v>
      </c>
      <c r="L64" s="21">
        <v>3.0399999618530273</v>
      </c>
      <c r="M64" s="22">
        <v>2.299999952316284</v>
      </c>
      <c r="N64" s="22"/>
      <c r="O64" s="23">
        <v>-0.4000000059604645</v>
      </c>
      <c r="P64" s="24">
        <v>1.899999976158142</v>
      </c>
      <c r="Q64" s="25">
        <v>3.859999895095825</v>
      </c>
      <c r="R64" s="24">
        <v>5.300000190734863</v>
      </c>
      <c r="S64" s="26" t="s">
        <v>205</v>
      </c>
      <c r="T64" s="27"/>
      <c r="U64" s="27"/>
      <c r="V64" s="28" t="s">
        <v>138</v>
      </c>
      <c r="W64" s="29" t="s">
        <v>139</v>
      </c>
      <c r="X64" s="29"/>
      <c r="Y64" s="29"/>
    </row>
    <row r="65" spans="1:25" ht="12.75">
      <c r="A65" s="13" t="s">
        <v>206</v>
      </c>
      <c r="B65" s="13"/>
      <c r="C65" s="30" t="s">
        <v>207</v>
      </c>
      <c r="D65" s="15" t="s">
        <v>20</v>
      </c>
      <c r="E65" s="15" t="s">
        <v>21</v>
      </c>
      <c r="F65" s="16">
        <v>40992</v>
      </c>
      <c r="G65" s="17">
        <v>62</v>
      </c>
      <c r="H65" s="18">
        <v>227</v>
      </c>
      <c r="I65" s="19">
        <v>1436</v>
      </c>
      <c r="J65" s="20">
        <v>79</v>
      </c>
      <c r="K65" s="20">
        <v>50</v>
      </c>
      <c r="L65" s="21">
        <v>3.009999990463257</v>
      </c>
      <c r="M65" s="22">
        <v>4.300000190734863</v>
      </c>
      <c r="N65" s="22"/>
      <c r="O65" s="23">
        <v>-1.2000000476837158</v>
      </c>
      <c r="P65" s="24">
        <v>2.4000000953674316</v>
      </c>
      <c r="Q65" s="25">
        <v>5.0279998779296875</v>
      </c>
      <c r="R65" s="24">
        <v>8.800000190734863</v>
      </c>
      <c r="S65" s="26" t="s">
        <v>208</v>
      </c>
      <c r="T65" s="27">
        <v>81</v>
      </c>
      <c r="U65" s="27"/>
      <c r="V65" s="28" t="s">
        <v>209</v>
      </c>
      <c r="W65" s="29" t="s">
        <v>46</v>
      </c>
      <c r="X65" s="29"/>
      <c r="Y65" s="29"/>
    </row>
    <row r="66" spans="1:25" ht="12.75">
      <c r="A66" s="13" t="s">
        <v>210</v>
      </c>
      <c r="B66" s="13"/>
      <c r="C66" s="30" t="s">
        <v>211</v>
      </c>
      <c r="D66" s="15" t="s">
        <v>20</v>
      </c>
      <c r="E66" s="15" t="s">
        <v>21</v>
      </c>
      <c r="F66" s="16">
        <v>41336</v>
      </c>
      <c r="G66" s="17">
        <v>61</v>
      </c>
      <c r="H66" s="18">
        <v>221</v>
      </c>
      <c r="I66" s="19">
        <v>1558</v>
      </c>
      <c r="J66" s="20">
        <v>56</v>
      </c>
      <c r="K66" s="20">
        <v>55</v>
      </c>
      <c r="L66" s="21">
        <v>2.930000066757202</v>
      </c>
      <c r="M66" s="22">
        <v>3.799999952316284</v>
      </c>
      <c r="N66" s="22"/>
      <c r="O66" s="23">
        <v>-0.699999988079071</v>
      </c>
      <c r="P66" s="24">
        <v>1.7999999523162842</v>
      </c>
      <c r="Q66" s="25">
        <v>3.937000274658203</v>
      </c>
      <c r="R66" s="24">
        <v>7.400000095367432</v>
      </c>
      <c r="S66" s="26" t="s">
        <v>212</v>
      </c>
      <c r="T66" s="27">
        <v>84</v>
      </c>
      <c r="U66" s="27"/>
      <c r="V66" s="28" t="s">
        <v>213</v>
      </c>
      <c r="W66" s="29" t="s">
        <v>55</v>
      </c>
      <c r="X66" s="29"/>
      <c r="Y66" s="29"/>
    </row>
    <row r="67" spans="1:25" ht="12.75">
      <c r="A67" s="13" t="s">
        <v>214</v>
      </c>
      <c r="B67" s="13"/>
      <c r="C67" s="30" t="s">
        <v>215</v>
      </c>
      <c r="D67" s="15" t="s">
        <v>27</v>
      </c>
      <c r="E67" s="15" t="s">
        <v>52</v>
      </c>
      <c r="F67" s="16">
        <v>40886</v>
      </c>
      <c r="G67" s="17">
        <v>60</v>
      </c>
      <c r="H67" s="18">
        <v>220</v>
      </c>
      <c r="I67" s="19">
        <v>1654</v>
      </c>
      <c r="J67" s="20">
        <v>82</v>
      </c>
      <c r="K67" s="20">
        <v>60</v>
      </c>
      <c r="L67" s="21">
        <v>3.009999990463257</v>
      </c>
      <c r="M67" s="22">
        <v>2.299999952316284</v>
      </c>
      <c r="N67" s="22"/>
      <c r="O67" s="23">
        <v>-1.399999976158142</v>
      </c>
      <c r="P67" s="24">
        <v>1.7999999523162842</v>
      </c>
      <c r="Q67" s="25">
        <v>2.763000249862671</v>
      </c>
      <c r="R67" s="24">
        <v>6.099999904632568</v>
      </c>
      <c r="S67" s="26" t="s">
        <v>216</v>
      </c>
      <c r="T67" s="27">
        <v>88</v>
      </c>
      <c r="U67" s="27"/>
      <c r="V67" s="28" t="s">
        <v>93</v>
      </c>
      <c r="W67" s="29" t="s">
        <v>46</v>
      </c>
      <c r="X67" s="29"/>
      <c r="Y67" s="29"/>
    </row>
    <row r="68" spans="1:25" ht="12.75">
      <c r="A68" s="13" t="s">
        <v>217</v>
      </c>
      <c r="B68" s="13"/>
      <c r="C68" s="14" t="s">
        <v>218</v>
      </c>
      <c r="D68" s="15" t="s">
        <v>27</v>
      </c>
      <c r="E68" s="15" t="s">
        <v>21</v>
      </c>
      <c r="F68" s="16">
        <v>41138</v>
      </c>
      <c r="G68" s="17">
        <v>55</v>
      </c>
      <c r="H68" s="18">
        <v>218</v>
      </c>
      <c r="I68" s="19">
        <v>1755</v>
      </c>
      <c r="J68" s="20">
        <v>60</v>
      </c>
      <c r="K68" s="20">
        <v>52</v>
      </c>
      <c r="L68" s="21">
        <v>2.880000114440918</v>
      </c>
      <c r="M68" s="22">
        <v>4.5</v>
      </c>
      <c r="N68" s="22"/>
      <c r="O68" s="23">
        <v>-0.30000001192092896</v>
      </c>
      <c r="P68" s="24">
        <v>2.0999999046325684</v>
      </c>
      <c r="Q68" s="25">
        <v>3.2680001258850098</v>
      </c>
      <c r="R68" s="24">
        <v>4</v>
      </c>
      <c r="S68" s="26" t="s">
        <v>219</v>
      </c>
      <c r="T68" s="27"/>
      <c r="U68" s="27"/>
      <c r="V68" s="28" t="s">
        <v>138</v>
      </c>
      <c r="W68" s="29" t="s">
        <v>139</v>
      </c>
      <c r="X68" s="29"/>
      <c r="Y68" s="29"/>
    </row>
    <row r="69" spans="1:25" ht="12.75">
      <c r="A69" s="13" t="s">
        <v>220</v>
      </c>
      <c r="B69" s="13"/>
      <c r="C69" s="30" t="s">
        <v>221</v>
      </c>
      <c r="D69" s="15" t="s">
        <v>20</v>
      </c>
      <c r="E69" s="15" t="s">
        <v>21</v>
      </c>
      <c r="F69" s="16">
        <v>41108</v>
      </c>
      <c r="G69" s="17">
        <v>62</v>
      </c>
      <c r="H69" s="18">
        <v>218</v>
      </c>
      <c r="I69" s="19">
        <v>1596</v>
      </c>
      <c r="J69" s="20">
        <v>49</v>
      </c>
      <c r="K69" s="20">
        <v>46</v>
      </c>
      <c r="L69" s="21">
        <v>2.9600000381469727</v>
      </c>
      <c r="M69" s="22">
        <v>4.300000190734863</v>
      </c>
      <c r="N69" s="22"/>
      <c r="O69" s="23">
        <v>0.699999988079071</v>
      </c>
      <c r="P69" s="24">
        <v>2.4000000953674316</v>
      </c>
      <c r="Q69" s="25">
        <v>5.0289998054504395</v>
      </c>
      <c r="R69" s="24">
        <v>8.800000190734863</v>
      </c>
      <c r="S69" s="26" t="s">
        <v>222</v>
      </c>
      <c r="T69" s="27">
        <v>85</v>
      </c>
      <c r="U69" s="27"/>
      <c r="V69" s="28" t="s">
        <v>35</v>
      </c>
      <c r="W69" s="29" t="s">
        <v>24</v>
      </c>
      <c r="X69" s="29"/>
      <c r="Y69" s="29"/>
    </row>
    <row r="70" spans="1:25" ht="12.75">
      <c r="A70" s="13" t="s">
        <v>223</v>
      </c>
      <c r="B70" s="13"/>
      <c r="C70" s="14" t="s">
        <v>224</v>
      </c>
      <c r="D70" s="15" t="s">
        <v>27</v>
      </c>
      <c r="E70" s="15" t="s">
        <v>52</v>
      </c>
      <c r="F70" s="16">
        <v>41226</v>
      </c>
      <c r="G70" s="17">
        <v>57</v>
      </c>
      <c r="H70" s="18">
        <v>217</v>
      </c>
      <c r="I70" s="19">
        <v>1768</v>
      </c>
      <c r="J70" s="20">
        <v>79</v>
      </c>
      <c r="K70" s="20">
        <v>55</v>
      </c>
      <c r="L70" s="21">
        <v>2.799999952316284</v>
      </c>
      <c r="M70" s="22">
        <v>2.5999999046325684</v>
      </c>
      <c r="N70" s="22"/>
      <c r="O70" s="23">
        <v>-1.2999999523162842</v>
      </c>
      <c r="P70" s="24">
        <v>1.5</v>
      </c>
      <c r="Q70" s="25">
        <v>2.9019999504089355</v>
      </c>
      <c r="R70" s="24">
        <v>5</v>
      </c>
      <c r="S70" s="26" t="s">
        <v>225</v>
      </c>
      <c r="T70" s="27">
        <v>82</v>
      </c>
      <c r="U70" s="27"/>
      <c r="V70" s="28" t="s">
        <v>45</v>
      </c>
      <c r="W70" s="29" t="s">
        <v>46</v>
      </c>
      <c r="X70" s="29"/>
      <c r="Y70" s="29"/>
    </row>
    <row r="71" spans="1:25" ht="12.75">
      <c r="A71" s="13" t="s">
        <v>226</v>
      </c>
      <c r="B71" s="13"/>
      <c r="C71" s="14" t="s">
        <v>227</v>
      </c>
      <c r="D71" s="15" t="s">
        <v>27</v>
      </c>
      <c r="E71" s="15" t="s">
        <v>21</v>
      </c>
      <c r="F71" s="16">
        <v>40941</v>
      </c>
      <c r="G71" s="17">
        <v>45</v>
      </c>
      <c r="H71" s="18">
        <v>213</v>
      </c>
      <c r="I71" s="19">
        <v>2077</v>
      </c>
      <c r="J71" s="20">
        <v>74</v>
      </c>
      <c r="K71" s="20">
        <v>58</v>
      </c>
      <c r="L71" s="21">
        <v>2.940000057220459</v>
      </c>
      <c r="M71" s="22">
        <v>2.799999952316284</v>
      </c>
      <c r="N71" s="22"/>
      <c r="O71" s="23">
        <v>-0.699999988079071</v>
      </c>
      <c r="P71" s="24">
        <v>1.899999976158142</v>
      </c>
      <c r="Q71" s="25">
        <v>1.8700000047683716</v>
      </c>
      <c r="R71" s="24">
        <v>0.6000000238418579</v>
      </c>
      <c r="S71" s="26" t="s">
        <v>228</v>
      </c>
      <c r="T71" s="27">
        <v>73</v>
      </c>
      <c r="U71" s="27"/>
      <c r="V71" s="28" t="s">
        <v>45</v>
      </c>
      <c r="W71" s="29" t="s">
        <v>46</v>
      </c>
      <c r="X71" s="29"/>
      <c r="Y71" s="29"/>
    </row>
    <row r="72" spans="1:25" ht="12.75">
      <c r="A72" s="13" t="s">
        <v>229</v>
      </c>
      <c r="B72" s="13"/>
      <c r="C72" s="30" t="s">
        <v>230</v>
      </c>
      <c r="D72" s="15" t="s">
        <v>20</v>
      </c>
      <c r="E72" s="15" t="s">
        <v>52</v>
      </c>
      <c r="F72" s="16">
        <v>41052</v>
      </c>
      <c r="G72" s="17">
        <v>62</v>
      </c>
      <c r="H72" s="18">
        <v>211</v>
      </c>
      <c r="I72" s="19">
        <v>1465</v>
      </c>
      <c r="J72" s="20">
        <v>49</v>
      </c>
      <c r="K72" s="20">
        <v>49</v>
      </c>
      <c r="L72" s="21">
        <v>2.890000104904175</v>
      </c>
      <c r="M72" s="22">
        <v>3.4000000953674316</v>
      </c>
      <c r="N72" s="22"/>
      <c r="O72" s="23">
        <v>-0.30000001192092896</v>
      </c>
      <c r="P72" s="24">
        <v>2.4000000953674316</v>
      </c>
      <c r="Q72" s="25">
        <v>5.1579999923706055</v>
      </c>
      <c r="R72" s="24">
        <v>8.5</v>
      </c>
      <c r="S72" s="26" t="s">
        <v>231</v>
      </c>
      <c r="T72" s="27">
        <v>83</v>
      </c>
      <c r="U72" s="27"/>
      <c r="V72" s="28" t="s">
        <v>35</v>
      </c>
      <c r="W72" s="29" t="s">
        <v>24</v>
      </c>
      <c r="X72" s="29"/>
      <c r="Y72" s="29"/>
    </row>
    <row r="73" spans="1:25" ht="12.75">
      <c r="A73" s="13" t="s">
        <v>232</v>
      </c>
      <c r="B73" s="13"/>
      <c r="C73" s="30" t="s">
        <v>233</v>
      </c>
      <c r="D73" s="15" t="s">
        <v>20</v>
      </c>
      <c r="E73" s="15" t="s">
        <v>21</v>
      </c>
      <c r="F73" s="16">
        <v>40926</v>
      </c>
      <c r="G73" s="17">
        <v>61</v>
      </c>
      <c r="H73" s="18">
        <v>209</v>
      </c>
      <c r="I73" s="19">
        <v>1113</v>
      </c>
      <c r="J73" s="20">
        <v>78</v>
      </c>
      <c r="K73" s="20">
        <v>49</v>
      </c>
      <c r="L73" s="21">
        <v>3.0199999809265137</v>
      </c>
      <c r="M73" s="22">
        <v>2.700000047683716</v>
      </c>
      <c r="N73" s="22"/>
      <c r="O73" s="23">
        <v>-0.800000011920929</v>
      </c>
      <c r="P73" s="24">
        <v>2.200000047683716</v>
      </c>
      <c r="Q73" s="25">
        <v>4.470000267028809</v>
      </c>
      <c r="R73" s="24">
        <v>7.199999809265137</v>
      </c>
      <c r="S73" s="26" t="s">
        <v>234</v>
      </c>
      <c r="T73" s="27">
        <v>91</v>
      </c>
      <c r="U73" s="27"/>
      <c r="V73" s="28" t="s">
        <v>235</v>
      </c>
      <c r="W73" s="29" t="s">
        <v>30</v>
      </c>
      <c r="X73" s="29"/>
      <c r="Y73" s="29"/>
    </row>
    <row r="74" spans="1:25" ht="12.75">
      <c r="A74" s="13" t="s">
        <v>236</v>
      </c>
      <c r="B74" s="13"/>
      <c r="C74" s="30" t="s">
        <v>237</v>
      </c>
      <c r="D74" s="15" t="s">
        <v>20</v>
      </c>
      <c r="E74" s="15" t="s">
        <v>21</v>
      </c>
      <c r="F74" s="16">
        <v>40922</v>
      </c>
      <c r="G74" s="17">
        <v>59</v>
      </c>
      <c r="H74" s="18">
        <v>208</v>
      </c>
      <c r="I74" s="19">
        <v>1430</v>
      </c>
      <c r="J74" s="20">
        <v>85</v>
      </c>
      <c r="K74" s="20">
        <v>52</v>
      </c>
      <c r="L74" s="21">
        <v>3.0399999618530273</v>
      </c>
      <c r="M74" s="22">
        <v>3.0999999046325684</v>
      </c>
      <c r="N74" s="22"/>
      <c r="O74" s="23">
        <v>-0.6000000238418579</v>
      </c>
      <c r="P74" s="24">
        <v>1.7000000476837158</v>
      </c>
      <c r="Q74" s="25">
        <v>2.3480000495910645</v>
      </c>
      <c r="R74" s="24">
        <v>5.900000095367432</v>
      </c>
      <c r="S74" s="26" t="s">
        <v>234</v>
      </c>
      <c r="T74" s="27">
        <v>91</v>
      </c>
      <c r="U74" s="27"/>
      <c r="V74" s="28" t="s">
        <v>235</v>
      </c>
      <c r="W74" s="29" t="s">
        <v>30</v>
      </c>
      <c r="X74" s="29"/>
      <c r="Y74" s="29"/>
    </row>
    <row r="75" spans="1:25" ht="12.75">
      <c r="A75" s="31"/>
      <c r="B75" s="31"/>
      <c r="C75" s="32"/>
      <c r="D75" s="33"/>
      <c r="E75" s="33"/>
      <c r="F75" s="33"/>
      <c r="G75" s="33"/>
      <c r="H75" s="33"/>
      <c r="I75" s="34"/>
      <c r="J75" s="34"/>
      <c r="K75" s="34"/>
      <c r="L75" s="34"/>
      <c r="M75" s="35"/>
      <c r="N75" s="35"/>
      <c r="O75" s="34"/>
      <c r="P75" s="33"/>
      <c r="Q75" s="33"/>
      <c r="R75" s="33"/>
      <c r="S75" s="36"/>
      <c r="T75" s="37"/>
      <c r="U75" s="37"/>
      <c r="V75" s="36"/>
      <c r="W75" s="37"/>
      <c r="X75" s="37"/>
      <c r="Y75" s="37"/>
    </row>
    <row r="76" spans="1:25" ht="14.25" customHeight="1">
      <c r="A76" s="12" t="s">
        <v>238</v>
      </c>
      <c r="B76" s="12"/>
      <c r="C76" s="12"/>
      <c r="D76" s="12"/>
      <c r="E76" s="12"/>
      <c r="F76" s="12"/>
      <c r="G76" s="12"/>
      <c r="H76" s="12"/>
      <c r="I76" s="12"/>
      <c r="J76" s="12"/>
      <c r="K76" s="12"/>
      <c r="L76" s="12"/>
      <c r="M76" s="12"/>
      <c r="N76" s="12"/>
      <c r="O76" s="12"/>
      <c r="P76" s="12"/>
      <c r="Q76" s="12"/>
      <c r="R76" s="12"/>
      <c r="S76" s="12"/>
      <c r="T76" s="12"/>
      <c r="U76" s="12"/>
      <c r="V76" s="12"/>
      <c r="W76" s="12"/>
      <c r="X76" s="12"/>
      <c r="Y76" s="12"/>
    </row>
    <row r="77" spans="1:25" ht="12.75">
      <c r="A77" s="13" t="s">
        <v>239</v>
      </c>
      <c r="B77" s="13"/>
      <c r="C77" s="14" t="s">
        <v>240</v>
      </c>
      <c r="D77" s="15" t="s">
        <v>27</v>
      </c>
      <c r="E77" s="15" t="s">
        <v>21</v>
      </c>
      <c r="F77" s="16">
        <v>41200</v>
      </c>
      <c r="G77" s="17">
        <v>49</v>
      </c>
      <c r="H77" s="18">
        <v>245</v>
      </c>
      <c r="I77" s="19">
        <v>1688</v>
      </c>
      <c r="J77" s="20">
        <v>88</v>
      </c>
      <c r="K77" s="20">
        <v>58</v>
      </c>
      <c r="L77" s="21">
        <v>2.940000057220459</v>
      </c>
      <c r="M77" s="22">
        <v>4.300000190734863</v>
      </c>
      <c r="N77" s="22"/>
      <c r="O77" s="23">
        <v>-0.10000000149011612</v>
      </c>
      <c r="P77" s="24">
        <v>1.2000000476837158</v>
      </c>
      <c r="Q77" s="25">
        <v>1.318000078201294</v>
      </c>
      <c r="R77" s="24">
        <v>3.700000047683716</v>
      </c>
      <c r="S77" s="26" t="s">
        <v>241</v>
      </c>
      <c r="T77" s="27"/>
      <c r="U77" s="27"/>
      <c r="V77" s="28" t="s">
        <v>138</v>
      </c>
      <c r="W77" s="29" t="s">
        <v>139</v>
      </c>
      <c r="X77" s="29"/>
      <c r="Y77" s="29"/>
    </row>
    <row r="78" spans="1:25" ht="12.75">
      <c r="A78" s="13" t="s">
        <v>242</v>
      </c>
      <c r="B78" s="13"/>
      <c r="C78" s="30" t="s">
        <v>243</v>
      </c>
      <c r="D78" s="15" t="s">
        <v>20</v>
      </c>
      <c r="E78" s="15" t="s">
        <v>21</v>
      </c>
      <c r="F78" s="16">
        <v>41446</v>
      </c>
      <c r="G78" s="17">
        <v>54</v>
      </c>
      <c r="H78" s="18">
        <v>240</v>
      </c>
      <c r="I78" s="19">
        <v>1453</v>
      </c>
      <c r="J78" s="20">
        <v>74</v>
      </c>
      <c r="K78" s="20">
        <v>57</v>
      </c>
      <c r="L78" s="21">
        <v>2.940000057220459</v>
      </c>
      <c r="M78" s="22">
        <v>4.400000095367432</v>
      </c>
      <c r="N78" s="22"/>
      <c r="O78" s="23">
        <v>-0.30000001192092896</v>
      </c>
      <c r="P78" s="24">
        <v>1.399999976158142</v>
      </c>
      <c r="Q78" s="25">
        <v>2.9220001697540283</v>
      </c>
      <c r="R78" s="24">
        <v>5.800000190734863</v>
      </c>
      <c r="S78" s="26" t="s">
        <v>244</v>
      </c>
      <c r="T78" s="27"/>
      <c r="U78" s="27"/>
      <c r="V78" s="28" t="s">
        <v>147</v>
      </c>
      <c r="W78" s="29" t="s">
        <v>30</v>
      </c>
      <c r="X78" s="29"/>
      <c r="Y78" s="29"/>
    </row>
    <row r="79" spans="1:25" ht="12.75">
      <c r="A79" s="13" t="s">
        <v>245</v>
      </c>
      <c r="B79" s="13"/>
      <c r="C79" s="14" t="s">
        <v>246</v>
      </c>
      <c r="D79" s="15" t="s">
        <v>20</v>
      </c>
      <c r="E79" s="15" t="s">
        <v>21</v>
      </c>
      <c r="F79" s="16">
        <v>41483</v>
      </c>
      <c r="G79" s="17">
        <v>44</v>
      </c>
      <c r="H79" s="18">
        <v>231</v>
      </c>
      <c r="I79" s="19">
        <v>1883</v>
      </c>
      <c r="J79" s="20">
        <v>77</v>
      </c>
      <c r="K79" s="20">
        <v>63</v>
      </c>
      <c r="L79" s="21">
        <v>3.0299999713897705</v>
      </c>
      <c r="M79" s="22">
        <v>2.200000047683716</v>
      </c>
      <c r="N79" s="22"/>
      <c r="O79" s="23">
        <v>-0.699999988079071</v>
      </c>
      <c r="P79" s="24">
        <v>1.5</v>
      </c>
      <c r="Q79" s="25">
        <v>2.4850001335144043</v>
      </c>
      <c r="R79" s="24">
        <v>2.5999999046325684</v>
      </c>
      <c r="S79" s="26" t="s">
        <v>44</v>
      </c>
      <c r="T79" s="27">
        <v>82</v>
      </c>
      <c r="U79" s="27"/>
      <c r="V79" s="28" t="s">
        <v>45</v>
      </c>
      <c r="W79" s="29" t="s">
        <v>46</v>
      </c>
      <c r="X79" s="29"/>
      <c r="Y79" s="29"/>
    </row>
    <row r="80" spans="1:25" ht="12.75">
      <c r="A80" s="13" t="s">
        <v>247</v>
      </c>
      <c r="B80" s="13"/>
      <c r="C80" s="30" t="s">
        <v>248</v>
      </c>
      <c r="D80" s="15" t="s">
        <v>20</v>
      </c>
      <c r="E80" s="15" t="s">
        <v>21</v>
      </c>
      <c r="F80" s="16">
        <v>41466</v>
      </c>
      <c r="G80" s="17">
        <v>58</v>
      </c>
      <c r="H80" s="18">
        <v>219</v>
      </c>
      <c r="I80" s="19">
        <v>1509</v>
      </c>
      <c r="J80" s="20">
        <v>66</v>
      </c>
      <c r="K80" s="20">
        <v>56</v>
      </c>
      <c r="L80" s="21">
        <v>3.049999952316284</v>
      </c>
      <c r="M80" s="22">
        <v>3.9000000953674316</v>
      </c>
      <c r="N80" s="22"/>
      <c r="O80" s="23">
        <v>-0.6000000238418579</v>
      </c>
      <c r="P80" s="24">
        <v>1.600000023841858</v>
      </c>
      <c r="Q80" s="25">
        <v>2.697000026702881</v>
      </c>
      <c r="R80" s="24">
        <v>7.300000190734863</v>
      </c>
      <c r="S80" s="26" t="s">
        <v>249</v>
      </c>
      <c r="T80" s="27"/>
      <c r="U80" s="27"/>
      <c r="V80" s="28" t="s">
        <v>250</v>
      </c>
      <c r="W80" s="29" t="s">
        <v>251</v>
      </c>
      <c r="X80" s="29"/>
      <c r="Y80" s="29"/>
    </row>
    <row r="81" spans="1:25" ht="12.75">
      <c r="A81" s="13" t="s">
        <v>252</v>
      </c>
      <c r="B81" s="13"/>
      <c r="C81" s="30" t="s">
        <v>253</v>
      </c>
      <c r="D81" s="15" t="s">
        <v>20</v>
      </c>
      <c r="E81" s="15" t="s">
        <v>21</v>
      </c>
      <c r="F81" s="16">
        <v>41439</v>
      </c>
      <c r="G81" s="17">
        <v>57</v>
      </c>
      <c r="H81" s="18">
        <v>218</v>
      </c>
      <c r="I81" s="19">
        <v>1695</v>
      </c>
      <c r="J81" s="20">
        <v>82</v>
      </c>
      <c r="K81" s="20">
        <v>62</v>
      </c>
      <c r="L81" s="21">
        <v>3.0999999046325684</v>
      </c>
      <c r="M81" s="22">
        <v>1.100000023841858</v>
      </c>
      <c r="N81" s="22"/>
      <c r="O81" s="23">
        <v>0.20000000298023224</v>
      </c>
      <c r="P81" s="24">
        <v>1.100000023841858</v>
      </c>
      <c r="Q81" s="25">
        <v>1.2670000791549683</v>
      </c>
      <c r="R81" s="24">
        <v>6.800000190734863</v>
      </c>
      <c r="S81" s="26" t="s">
        <v>254</v>
      </c>
      <c r="T81" s="27">
        <v>79</v>
      </c>
      <c r="U81" s="27"/>
      <c r="V81" s="28" t="s">
        <v>190</v>
      </c>
      <c r="W81" s="29" t="s">
        <v>30</v>
      </c>
      <c r="X81" s="29"/>
      <c r="Y81" s="29"/>
    </row>
    <row r="82" spans="1:25" ht="12.75">
      <c r="A82" s="13" t="s">
        <v>255</v>
      </c>
      <c r="B82" s="13"/>
      <c r="C82" s="30" t="s">
        <v>256</v>
      </c>
      <c r="D82" s="15" t="s">
        <v>20</v>
      </c>
      <c r="E82" s="15" t="s">
        <v>21</v>
      </c>
      <c r="F82" s="16">
        <v>41531</v>
      </c>
      <c r="G82" s="17">
        <v>54</v>
      </c>
      <c r="H82" s="18">
        <v>218</v>
      </c>
      <c r="I82" s="19">
        <v>1507</v>
      </c>
      <c r="J82" s="20">
        <v>82</v>
      </c>
      <c r="K82" s="20">
        <v>53</v>
      </c>
      <c r="L82" s="21">
        <v>3.069999933242798</v>
      </c>
      <c r="M82" s="22">
        <v>3.5</v>
      </c>
      <c r="N82" s="22"/>
      <c r="O82" s="23">
        <v>0.10000000149011612</v>
      </c>
      <c r="P82" s="24">
        <v>1.100000023841858</v>
      </c>
      <c r="Q82" s="25">
        <v>1.3910001516342163</v>
      </c>
      <c r="R82" s="24">
        <v>5.5</v>
      </c>
      <c r="S82" s="26" t="s">
        <v>257</v>
      </c>
      <c r="T82" s="27"/>
      <c r="U82" s="27"/>
      <c r="V82" s="28" t="s">
        <v>258</v>
      </c>
      <c r="W82" s="29" t="s">
        <v>259</v>
      </c>
      <c r="X82" s="29"/>
      <c r="Y82" s="29"/>
    </row>
    <row r="83" spans="1:25" ht="12.75">
      <c r="A83" s="13" t="s">
        <v>260</v>
      </c>
      <c r="B83" s="13"/>
      <c r="C83" s="14" t="s">
        <v>261</v>
      </c>
      <c r="D83" s="15" t="s">
        <v>27</v>
      </c>
      <c r="E83" s="15" t="s">
        <v>21</v>
      </c>
      <c r="F83" s="16">
        <v>41208</v>
      </c>
      <c r="G83" s="17">
        <v>51</v>
      </c>
      <c r="H83" s="18">
        <v>217</v>
      </c>
      <c r="I83" s="19">
        <v>1346</v>
      </c>
      <c r="J83" s="20">
        <v>92</v>
      </c>
      <c r="K83" s="20">
        <v>54</v>
      </c>
      <c r="L83" s="21">
        <v>2.9700000286102295</v>
      </c>
      <c r="M83" s="22">
        <v>2.299999952316284</v>
      </c>
      <c r="N83" s="22"/>
      <c r="O83" s="23">
        <v>-0.6000000238418579</v>
      </c>
      <c r="P83" s="24">
        <v>1.5</v>
      </c>
      <c r="Q83" s="25">
        <v>2.3389999866485596</v>
      </c>
      <c r="R83" s="24">
        <v>4.099999904632568</v>
      </c>
      <c r="S83" s="26" t="s">
        <v>262</v>
      </c>
      <c r="T83" s="27">
        <v>78</v>
      </c>
      <c r="U83" s="27"/>
      <c r="V83" s="28" t="s">
        <v>138</v>
      </c>
      <c r="W83" s="29" t="s">
        <v>139</v>
      </c>
      <c r="X83" s="29"/>
      <c r="Y83" s="29"/>
    </row>
    <row r="84" spans="1:25" ht="12.75">
      <c r="A84" s="13" t="s">
        <v>263</v>
      </c>
      <c r="B84" s="13"/>
      <c r="C84" s="30" t="s">
        <v>264</v>
      </c>
      <c r="D84" s="15" t="s">
        <v>20</v>
      </c>
      <c r="E84" s="15" t="s">
        <v>21</v>
      </c>
      <c r="F84" s="16">
        <v>41500</v>
      </c>
      <c r="G84" s="17">
        <v>53</v>
      </c>
      <c r="H84" s="18">
        <v>213</v>
      </c>
      <c r="I84" s="19">
        <v>1101</v>
      </c>
      <c r="J84" s="20">
        <v>79</v>
      </c>
      <c r="K84" s="20">
        <v>46</v>
      </c>
      <c r="L84" s="21">
        <v>2.890000104904175</v>
      </c>
      <c r="M84" s="22">
        <v>3.700000047683716</v>
      </c>
      <c r="N84" s="22"/>
      <c r="O84" s="23">
        <v>0.800000011920929</v>
      </c>
      <c r="P84" s="24">
        <v>1</v>
      </c>
      <c r="Q84" s="25">
        <v>1.345000147819519</v>
      </c>
      <c r="R84" s="24">
        <v>5.300000190734863</v>
      </c>
      <c r="S84" s="26" t="s">
        <v>257</v>
      </c>
      <c r="T84" s="27"/>
      <c r="U84" s="27"/>
      <c r="V84" s="28" t="s">
        <v>265</v>
      </c>
      <c r="W84" s="29" t="s">
        <v>259</v>
      </c>
      <c r="X84" s="29"/>
      <c r="Y84" s="29"/>
    </row>
    <row r="85" spans="1:25" ht="12.75">
      <c r="A85" s="13" t="s">
        <v>266</v>
      </c>
      <c r="B85" s="13"/>
      <c r="C85" s="30" t="s">
        <v>267</v>
      </c>
      <c r="D85" s="15" t="s">
        <v>20</v>
      </c>
      <c r="E85" s="15" t="s">
        <v>52</v>
      </c>
      <c r="F85" s="16">
        <v>41411</v>
      </c>
      <c r="G85" s="17">
        <v>59</v>
      </c>
      <c r="H85" s="18">
        <v>212</v>
      </c>
      <c r="I85" s="19">
        <v>1155</v>
      </c>
      <c r="J85" s="20">
        <v>66</v>
      </c>
      <c r="K85" s="20">
        <v>47</v>
      </c>
      <c r="L85" s="21">
        <v>2.9800000190734863</v>
      </c>
      <c r="M85" s="22">
        <v>4.199999809265137</v>
      </c>
      <c r="N85" s="22"/>
      <c r="O85" s="23">
        <v>-0.30000001192092896</v>
      </c>
      <c r="P85" s="24">
        <v>2</v>
      </c>
      <c r="Q85" s="25">
        <v>4.124000072479248</v>
      </c>
      <c r="R85" s="24">
        <v>7.5</v>
      </c>
      <c r="S85" s="26" t="s">
        <v>268</v>
      </c>
      <c r="T85" s="27">
        <v>86</v>
      </c>
      <c r="U85" s="27"/>
      <c r="V85" s="28" t="s">
        <v>269</v>
      </c>
      <c r="W85" s="29" t="s">
        <v>55</v>
      </c>
      <c r="X85" s="29"/>
      <c r="Y85" s="29"/>
    </row>
    <row r="86" spans="1:25" ht="12.75">
      <c r="A86" s="13" t="s">
        <v>270</v>
      </c>
      <c r="B86" s="13"/>
      <c r="C86" s="30" t="s">
        <v>271</v>
      </c>
      <c r="D86" s="15" t="s">
        <v>20</v>
      </c>
      <c r="E86" s="15" t="s">
        <v>21</v>
      </c>
      <c r="F86" s="16">
        <v>41497</v>
      </c>
      <c r="G86" s="17">
        <v>55</v>
      </c>
      <c r="H86" s="18">
        <v>211</v>
      </c>
      <c r="I86" s="19">
        <v>1054</v>
      </c>
      <c r="J86" s="20">
        <v>77</v>
      </c>
      <c r="K86" s="20">
        <v>42</v>
      </c>
      <c r="L86" s="21">
        <v>2.9200000762939453</v>
      </c>
      <c r="M86" s="22">
        <v>4.099999904632568</v>
      </c>
      <c r="N86" s="22"/>
      <c r="O86" s="23">
        <v>0.20000000298023224</v>
      </c>
      <c r="P86" s="24">
        <v>1.399999976158142</v>
      </c>
      <c r="Q86" s="25">
        <v>3.2140002250671387</v>
      </c>
      <c r="R86" s="24">
        <v>5.900000095367432</v>
      </c>
      <c r="S86" s="26" t="s">
        <v>257</v>
      </c>
      <c r="T86" s="27"/>
      <c r="U86" s="27"/>
      <c r="V86" s="28" t="s">
        <v>265</v>
      </c>
      <c r="W86" s="29" t="s">
        <v>259</v>
      </c>
      <c r="X86" s="29"/>
      <c r="Y86" s="29"/>
    </row>
    <row r="87" spans="1:25" ht="12.75">
      <c r="A87" s="31"/>
      <c r="B87" s="31"/>
      <c r="C87" s="32"/>
      <c r="D87" s="33"/>
      <c r="E87" s="33"/>
      <c r="F87" s="33"/>
      <c r="G87" s="33"/>
      <c r="H87" s="33"/>
      <c r="I87" s="34"/>
      <c r="J87" s="34"/>
      <c r="K87" s="34"/>
      <c r="L87" s="34"/>
      <c r="M87" s="35"/>
      <c r="N87" s="35"/>
      <c r="O87" s="34"/>
      <c r="P87" s="33"/>
      <c r="Q87" s="33"/>
      <c r="R87" s="33"/>
      <c r="S87" s="36"/>
      <c r="T87" s="37"/>
      <c r="U87" s="37"/>
      <c r="V87" s="36"/>
      <c r="W87" s="37"/>
      <c r="X87" s="37"/>
      <c r="Y87" s="37"/>
    </row>
    <row r="88" spans="1:25" ht="14.25" customHeight="1">
      <c r="A88" s="12" t="s">
        <v>272</v>
      </c>
      <c r="B88" s="12"/>
      <c r="C88" s="12"/>
      <c r="D88" s="12"/>
      <c r="E88" s="12"/>
      <c r="F88" s="12"/>
      <c r="G88" s="12"/>
      <c r="H88" s="12"/>
      <c r="I88" s="12"/>
      <c r="J88" s="12"/>
      <c r="K88" s="12"/>
      <c r="L88" s="12"/>
      <c r="M88" s="12"/>
      <c r="N88" s="12"/>
      <c r="O88" s="12"/>
      <c r="P88" s="12"/>
      <c r="Q88" s="12"/>
      <c r="R88" s="12"/>
      <c r="S88" s="12"/>
      <c r="T88" s="12"/>
      <c r="U88" s="12"/>
      <c r="V88" s="12"/>
      <c r="W88" s="12"/>
      <c r="X88" s="12"/>
      <c r="Y88" s="12"/>
    </row>
    <row r="89" spans="1:25" ht="12.75">
      <c r="A89" s="13" t="s">
        <v>273</v>
      </c>
      <c r="B89" s="13"/>
      <c r="C89" s="14" t="s">
        <v>274</v>
      </c>
      <c r="D89" s="15" t="s">
        <v>20</v>
      </c>
      <c r="E89" s="15" t="s">
        <v>21</v>
      </c>
      <c r="F89" s="16">
        <v>41485</v>
      </c>
      <c r="G89" s="17">
        <v>53</v>
      </c>
      <c r="H89" s="18">
        <v>227</v>
      </c>
      <c r="I89" s="19">
        <v>1458</v>
      </c>
      <c r="J89" s="20">
        <v>89</v>
      </c>
      <c r="K89" s="20">
        <v>49</v>
      </c>
      <c r="L89" s="21">
        <v>2.940000057220459</v>
      </c>
      <c r="M89" s="22">
        <v>4</v>
      </c>
      <c r="N89" s="22"/>
      <c r="O89" s="23">
        <v>-0.4000000059604645</v>
      </c>
      <c r="P89" s="24">
        <v>1</v>
      </c>
      <c r="Q89" s="25">
        <v>3.0380001068115234</v>
      </c>
      <c r="R89" s="24">
        <v>4.699999809265137</v>
      </c>
      <c r="S89" s="26" t="s">
        <v>275</v>
      </c>
      <c r="T89" s="27">
        <v>88</v>
      </c>
      <c r="U89" s="27"/>
      <c r="V89" s="28" t="s">
        <v>45</v>
      </c>
      <c r="W89" s="29" t="s">
        <v>46</v>
      </c>
      <c r="X89" s="29"/>
      <c r="Y89" s="29"/>
    </row>
    <row r="90" spans="1:25" ht="12.75">
      <c r="A90" s="13" t="s">
        <v>276</v>
      </c>
      <c r="B90" s="13"/>
      <c r="C90" s="14" t="s">
        <v>277</v>
      </c>
      <c r="D90" s="15" t="s">
        <v>27</v>
      </c>
      <c r="E90" s="15" t="s">
        <v>21</v>
      </c>
      <c r="F90" s="16">
        <v>41012</v>
      </c>
      <c r="G90" s="17">
        <v>49</v>
      </c>
      <c r="H90" s="18">
        <v>224</v>
      </c>
      <c r="I90" s="19">
        <v>1702</v>
      </c>
      <c r="J90" s="20">
        <v>69</v>
      </c>
      <c r="K90" s="20">
        <v>57</v>
      </c>
      <c r="L90" s="21">
        <v>2.7799999713897705</v>
      </c>
      <c r="M90" s="22">
        <v>3.0999999046325684</v>
      </c>
      <c r="N90" s="22"/>
      <c r="O90" s="23">
        <v>-0.20000000298023224</v>
      </c>
      <c r="P90" s="24">
        <v>0.8999999761581421</v>
      </c>
      <c r="Q90" s="25">
        <v>1.6610000133514404</v>
      </c>
      <c r="R90" s="24">
        <v>3.299999952316284</v>
      </c>
      <c r="S90" s="26" t="s">
        <v>278</v>
      </c>
      <c r="T90" s="27">
        <v>83</v>
      </c>
      <c r="U90" s="27"/>
      <c r="V90" s="28" t="s">
        <v>45</v>
      </c>
      <c r="W90" s="29" t="s">
        <v>46</v>
      </c>
      <c r="X90" s="29"/>
      <c r="Y90" s="29"/>
    </row>
    <row r="91" spans="1:25" ht="12.75">
      <c r="A91" s="31"/>
      <c r="B91" s="31"/>
      <c r="C91" s="32"/>
      <c r="D91" s="33"/>
      <c r="E91" s="33"/>
      <c r="F91" s="33"/>
      <c r="G91" s="33"/>
      <c r="H91" s="33"/>
      <c r="I91" s="34"/>
      <c r="J91" s="34"/>
      <c r="K91" s="34"/>
      <c r="L91" s="34"/>
      <c r="M91" s="35"/>
      <c r="N91" s="35"/>
      <c r="O91" s="34"/>
      <c r="P91" s="33"/>
      <c r="Q91" s="33"/>
      <c r="R91" s="33"/>
      <c r="S91" s="36"/>
      <c r="T91" s="37"/>
      <c r="U91" s="37"/>
      <c r="V91" s="36"/>
      <c r="W91" s="37"/>
      <c r="X91" s="37"/>
      <c r="Y91" s="37"/>
    </row>
    <row r="92" spans="1:25" ht="14.25" customHeight="1">
      <c r="A92" s="12" t="s">
        <v>279</v>
      </c>
      <c r="B92" s="12"/>
      <c r="C92" s="12"/>
      <c r="D92" s="12"/>
      <c r="E92" s="12"/>
      <c r="F92" s="12"/>
      <c r="G92" s="12"/>
      <c r="H92" s="12"/>
      <c r="I92" s="12"/>
      <c r="J92" s="12"/>
      <c r="K92" s="12"/>
      <c r="L92" s="12"/>
      <c r="M92" s="12"/>
      <c r="N92" s="12"/>
      <c r="O92" s="12"/>
      <c r="P92" s="12"/>
      <c r="Q92" s="12"/>
      <c r="R92" s="12"/>
      <c r="S92" s="12"/>
      <c r="T92" s="12"/>
      <c r="U92" s="12"/>
      <c r="V92" s="12"/>
      <c r="W92" s="12"/>
      <c r="X92" s="12"/>
      <c r="Y92" s="12"/>
    </row>
    <row r="93" spans="1:25" ht="12.75">
      <c r="A93" s="13" t="s">
        <v>280</v>
      </c>
      <c r="B93" s="13"/>
      <c r="C93" s="14" t="s">
        <v>281</v>
      </c>
      <c r="D93" s="15" t="s">
        <v>68</v>
      </c>
      <c r="E93" s="15" t="s">
        <v>52</v>
      </c>
      <c r="F93" s="16">
        <v>41434</v>
      </c>
      <c r="G93" s="17">
        <v>51</v>
      </c>
      <c r="H93" s="18">
        <v>270</v>
      </c>
      <c r="I93" s="19">
        <v>1986</v>
      </c>
      <c r="J93" s="20">
        <v>67</v>
      </c>
      <c r="K93" s="20">
        <v>60</v>
      </c>
      <c r="L93" s="21">
        <v>2.799999952316284</v>
      </c>
      <c r="M93" s="22">
        <v>3.799999952316284</v>
      </c>
      <c r="N93" s="22"/>
      <c r="O93" s="23">
        <v>0.30000001192092896</v>
      </c>
      <c r="P93" s="24">
        <v>1.899999976158142</v>
      </c>
      <c r="Q93" s="25">
        <v>6.544999599456787</v>
      </c>
      <c r="R93" s="24">
        <v>4.599999904632568</v>
      </c>
      <c r="S93" s="26" t="s">
        <v>199</v>
      </c>
      <c r="T93" s="27">
        <v>91</v>
      </c>
      <c r="U93" s="27"/>
      <c r="V93" s="28" t="s">
        <v>45</v>
      </c>
      <c r="W93" s="29" t="s">
        <v>46</v>
      </c>
      <c r="X93" s="29"/>
      <c r="Y93" s="29"/>
    </row>
    <row r="94" spans="1:25" ht="12.75">
      <c r="A94" s="13" t="s">
        <v>282</v>
      </c>
      <c r="B94" s="13"/>
      <c r="C94" s="30" t="s">
        <v>283</v>
      </c>
      <c r="D94" s="15" t="s">
        <v>20</v>
      </c>
      <c r="E94" s="15" t="s">
        <v>21</v>
      </c>
      <c r="F94" s="16">
        <v>41324</v>
      </c>
      <c r="G94" s="17">
        <v>56</v>
      </c>
      <c r="H94" s="18">
        <v>269</v>
      </c>
      <c r="I94" s="19">
        <v>1502</v>
      </c>
      <c r="J94" s="20">
        <v>70</v>
      </c>
      <c r="K94" s="20">
        <v>47</v>
      </c>
      <c r="L94" s="21">
        <v>2.950000047683716</v>
      </c>
      <c r="M94" s="22">
        <v>6.800000190734863</v>
      </c>
      <c r="N94" s="22"/>
      <c r="O94" s="23">
        <v>0.699999988079071</v>
      </c>
      <c r="P94" s="24">
        <v>2.5999999046325684</v>
      </c>
      <c r="Q94" s="25">
        <v>7.491000175476074</v>
      </c>
      <c r="R94" s="24">
        <v>7.400000095367432</v>
      </c>
      <c r="S94" s="26" t="s">
        <v>284</v>
      </c>
      <c r="T94" s="27">
        <v>86</v>
      </c>
      <c r="U94" s="27"/>
      <c r="V94" s="28" t="s">
        <v>285</v>
      </c>
      <c r="W94" s="29" t="s">
        <v>24</v>
      </c>
      <c r="X94" s="29"/>
      <c r="Y94" s="29"/>
    </row>
    <row r="95" spans="1:25" ht="12.75">
      <c r="A95" s="13" t="s">
        <v>286</v>
      </c>
      <c r="B95" s="13"/>
      <c r="C95" s="14" t="s">
        <v>287</v>
      </c>
      <c r="D95" s="15" t="s">
        <v>68</v>
      </c>
      <c r="E95" s="15" t="s">
        <v>21</v>
      </c>
      <c r="F95" s="16">
        <v>41437</v>
      </c>
      <c r="G95" s="17">
        <v>51</v>
      </c>
      <c r="H95" s="18">
        <v>255</v>
      </c>
      <c r="I95" s="19">
        <v>1545</v>
      </c>
      <c r="J95" s="20">
        <v>63</v>
      </c>
      <c r="K95" s="20">
        <v>48</v>
      </c>
      <c r="L95" s="21">
        <v>2.700000047683716</v>
      </c>
      <c r="M95" s="22">
        <v>4.800000190734863</v>
      </c>
      <c r="N95" s="22"/>
      <c r="O95" s="23">
        <v>0.6000000238418579</v>
      </c>
      <c r="P95" s="24">
        <v>2</v>
      </c>
      <c r="Q95" s="25">
        <v>6.982000350952148</v>
      </c>
      <c r="R95" s="24">
        <v>4.5</v>
      </c>
      <c r="S95" s="26" t="s">
        <v>199</v>
      </c>
      <c r="T95" s="27">
        <v>91</v>
      </c>
      <c r="U95" s="27"/>
      <c r="V95" s="28" t="s">
        <v>45</v>
      </c>
      <c r="W95" s="29" t="s">
        <v>46</v>
      </c>
      <c r="X95" s="29"/>
      <c r="Y95" s="29"/>
    </row>
    <row r="96" spans="1:25" ht="12.75">
      <c r="A96" s="13" t="s">
        <v>288</v>
      </c>
      <c r="B96" s="13"/>
      <c r="C96" s="14" t="s">
        <v>289</v>
      </c>
      <c r="D96" s="15" t="s">
        <v>68</v>
      </c>
      <c r="E96" s="15" t="s">
        <v>21</v>
      </c>
      <c r="F96" s="16">
        <v>41444</v>
      </c>
      <c r="G96" s="17">
        <v>54</v>
      </c>
      <c r="H96" s="18">
        <v>251</v>
      </c>
      <c r="I96" s="19">
        <v>1505</v>
      </c>
      <c r="J96" s="20">
        <v>69</v>
      </c>
      <c r="K96" s="20">
        <v>45</v>
      </c>
      <c r="L96" s="21">
        <v>2.859999895095825</v>
      </c>
      <c r="M96" s="22">
        <v>4.599999904632568</v>
      </c>
      <c r="N96" s="22"/>
      <c r="O96" s="23">
        <v>0.5</v>
      </c>
      <c r="P96" s="24">
        <v>2.4000000953674316</v>
      </c>
      <c r="Q96" s="25">
        <v>8.017000198364258</v>
      </c>
      <c r="R96" s="24">
        <v>5.800000190734863</v>
      </c>
      <c r="S96" s="26" t="s">
        <v>199</v>
      </c>
      <c r="T96" s="27">
        <v>91</v>
      </c>
      <c r="U96" s="27"/>
      <c r="V96" s="28" t="s">
        <v>45</v>
      </c>
      <c r="W96" s="29" t="s">
        <v>46</v>
      </c>
      <c r="X96" s="29"/>
      <c r="Y96" s="29"/>
    </row>
    <row r="97" spans="1:25" ht="12.75">
      <c r="A97" s="13" t="s">
        <v>290</v>
      </c>
      <c r="B97" s="13"/>
      <c r="C97" s="14" t="s">
        <v>291</v>
      </c>
      <c r="D97" s="15" t="s">
        <v>68</v>
      </c>
      <c r="E97" s="15" t="s">
        <v>21</v>
      </c>
      <c r="F97" s="16">
        <v>41439</v>
      </c>
      <c r="G97" s="17">
        <v>55</v>
      </c>
      <c r="H97" s="18">
        <v>249</v>
      </c>
      <c r="I97" s="19">
        <v>1523</v>
      </c>
      <c r="J97" s="20">
        <v>68</v>
      </c>
      <c r="K97" s="20">
        <v>47</v>
      </c>
      <c r="L97" s="21">
        <v>2.880000114440918</v>
      </c>
      <c r="M97" s="22">
        <v>4.5</v>
      </c>
      <c r="N97" s="22"/>
      <c r="O97" s="23">
        <v>0.10000000149011612</v>
      </c>
      <c r="P97" s="24">
        <v>2.700000047683716</v>
      </c>
      <c r="Q97" s="25">
        <v>7.715000629425049</v>
      </c>
      <c r="R97" s="24">
        <v>6.5</v>
      </c>
      <c r="S97" s="26" t="s">
        <v>199</v>
      </c>
      <c r="T97" s="27">
        <v>91</v>
      </c>
      <c r="U97" s="27"/>
      <c r="V97" s="28" t="s">
        <v>45</v>
      </c>
      <c r="W97" s="29" t="s">
        <v>46</v>
      </c>
      <c r="X97" s="29"/>
      <c r="Y97" s="29"/>
    </row>
    <row r="98" spans="1:25" ht="12.75">
      <c r="A98" s="13" t="s">
        <v>292</v>
      </c>
      <c r="B98" s="13"/>
      <c r="C98" s="30" t="s">
        <v>293</v>
      </c>
      <c r="D98" s="15" t="s">
        <v>20</v>
      </c>
      <c r="E98" s="15" t="s">
        <v>21</v>
      </c>
      <c r="F98" s="16">
        <v>41234</v>
      </c>
      <c r="G98" s="17">
        <v>56</v>
      </c>
      <c r="H98" s="18">
        <v>244</v>
      </c>
      <c r="I98" s="19">
        <v>1372</v>
      </c>
      <c r="J98" s="20">
        <v>81</v>
      </c>
      <c r="K98" s="20">
        <v>55</v>
      </c>
      <c r="L98" s="21">
        <v>2.880000114440918</v>
      </c>
      <c r="M98" s="22">
        <v>3.4000000953674316</v>
      </c>
      <c r="N98" s="22"/>
      <c r="O98" s="23">
        <v>0.10000000149011612</v>
      </c>
      <c r="P98" s="24">
        <v>2.200000047683716</v>
      </c>
      <c r="Q98" s="25">
        <v>4.346999645233154</v>
      </c>
      <c r="R98" s="24">
        <v>7.599999904632568</v>
      </c>
      <c r="S98" s="26" t="s">
        <v>294</v>
      </c>
      <c r="T98" s="27">
        <v>83</v>
      </c>
      <c r="U98" s="27"/>
      <c r="V98" s="28" t="s">
        <v>295</v>
      </c>
      <c r="W98" s="29" t="s">
        <v>296</v>
      </c>
      <c r="X98" s="29"/>
      <c r="Y98" s="29"/>
    </row>
    <row r="99" spans="1:25" ht="12.75">
      <c r="A99" s="13" t="s">
        <v>297</v>
      </c>
      <c r="B99" s="13"/>
      <c r="C99" s="30" t="s">
        <v>298</v>
      </c>
      <c r="D99" s="15" t="s">
        <v>20</v>
      </c>
      <c r="E99" s="15" t="s">
        <v>21</v>
      </c>
      <c r="F99" s="16">
        <v>41516</v>
      </c>
      <c r="G99" s="17">
        <v>59</v>
      </c>
      <c r="H99" s="18">
        <v>242</v>
      </c>
      <c r="I99" s="19">
        <v>1638</v>
      </c>
      <c r="J99" s="20">
        <v>56</v>
      </c>
      <c r="K99" s="20">
        <v>52</v>
      </c>
      <c r="L99" s="21">
        <v>2.9200000762939453</v>
      </c>
      <c r="M99" s="22">
        <v>4.199999809265137</v>
      </c>
      <c r="N99" s="22"/>
      <c r="O99" s="23">
        <v>0.4000000059604645</v>
      </c>
      <c r="P99" s="24">
        <v>2.0999999046325684</v>
      </c>
      <c r="Q99" s="25">
        <v>6.120999813079834</v>
      </c>
      <c r="R99" s="24">
        <v>9.100000381469727</v>
      </c>
      <c r="S99" s="26" t="s">
        <v>299</v>
      </c>
      <c r="T99" s="27">
        <v>83</v>
      </c>
      <c r="U99" s="27"/>
      <c r="V99" s="28" t="s">
        <v>285</v>
      </c>
      <c r="W99" s="29" t="s">
        <v>24</v>
      </c>
      <c r="X99" s="29"/>
      <c r="Y99" s="29"/>
    </row>
    <row r="100" spans="1:25" ht="12.75">
      <c r="A100" s="13" t="s">
        <v>300</v>
      </c>
      <c r="B100" s="13"/>
      <c r="C100" s="30" t="s">
        <v>301</v>
      </c>
      <c r="D100" s="15" t="s">
        <v>20</v>
      </c>
      <c r="E100" s="15" t="s">
        <v>21</v>
      </c>
      <c r="F100" s="16">
        <v>41461</v>
      </c>
      <c r="G100" s="17">
        <v>56</v>
      </c>
      <c r="H100" s="18">
        <v>234</v>
      </c>
      <c r="I100" s="19">
        <v>1164</v>
      </c>
      <c r="J100" s="20">
        <v>64</v>
      </c>
      <c r="K100" s="20">
        <v>47</v>
      </c>
      <c r="L100" s="21">
        <v>2.950000047683716</v>
      </c>
      <c r="M100" s="22">
        <v>3.799999952316284</v>
      </c>
      <c r="N100" s="22"/>
      <c r="O100" s="23">
        <v>0.5</v>
      </c>
      <c r="P100" s="24">
        <v>2.5</v>
      </c>
      <c r="Q100" s="25">
        <v>6.8989996910095215</v>
      </c>
      <c r="R100" s="24">
        <v>7.699999809265137</v>
      </c>
      <c r="S100" s="26" t="s">
        <v>302</v>
      </c>
      <c r="T100" s="27">
        <v>87</v>
      </c>
      <c r="U100" s="27"/>
      <c r="V100" s="28" t="s">
        <v>303</v>
      </c>
      <c r="W100" s="29" t="s">
        <v>304</v>
      </c>
      <c r="X100" s="29"/>
      <c r="Y100" s="29"/>
    </row>
    <row r="101" spans="1:25" ht="12.75">
      <c r="A101" s="13" t="s">
        <v>305</v>
      </c>
      <c r="B101" s="13"/>
      <c r="C101" s="14" t="s">
        <v>306</v>
      </c>
      <c r="D101" s="15" t="s">
        <v>68</v>
      </c>
      <c r="E101" s="15" t="s">
        <v>21</v>
      </c>
      <c r="F101" s="16">
        <v>41442</v>
      </c>
      <c r="G101" s="17">
        <v>51</v>
      </c>
      <c r="H101" s="18">
        <v>233</v>
      </c>
      <c r="I101" s="19">
        <v>1577</v>
      </c>
      <c r="J101" s="20">
        <v>52</v>
      </c>
      <c r="K101" s="20">
        <v>49</v>
      </c>
      <c r="L101" s="21">
        <v>2.7799999713897705</v>
      </c>
      <c r="M101" s="22">
        <v>3.5999999046325684</v>
      </c>
      <c r="N101" s="22"/>
      <c r="O101" s="23">
        <v>-0.10000000149011612</v>
      </c>
      <c r="P101" s="24">
        <v>2</v>
      </c>
      <c r="Q101" s="25">
        <v>7.1479997634887695</v>
      </c>
      <c r="R101" s="24">
        <v>4.5</v>
      </c>
      <c r="S101" s="26" t="s">
        <v>199</v>
      </c>
      <c r="T101" s="27">
        <v>91</v>
      </c>
      <c r="U101" s="27"/>
      <c r="V101" s="28" t="s">
        <v>45</v>
      </c>
      <c r="W101" s="29" t="s">
        <v>46</v>
      </c>
      <c r="X101" s="29"/>
      <c r="Y101" s="29"/>
    </row>
    <row r="102" spans="1:25" ht="12.75">
      <c r="A102" s="13" t="s">
        <v>307</v>
      </c>
      <c r="B102" s="13"/>
      <c r="C102" s="14" t="s">
        <v>308</v>
      </c>
      <c r="D102" s="15" t="s">
        <v>68</v>
      </c>
      <c r="E102" s="15" t="s">
        <v>21</v>
      </c>
      <c r="F102" s="16">
        <v>41437</v>
      </c>
      <c r="G102" s="17">
        <v>55</v>
      </c>
      <c r="H102" s="18">
        <v>229</v>
      </c>
      <c r="I102" s="19">
        <v>1236</v>
      </c>
      <c r="J102" s="20">
        <v>54</v>
      </c>
      <c r="K102" s="20">
        <v>38</v>
      </c>
      <c r="L102" s="21">
        <v>2.819999933242798</v>
      </c>
      <c r="M102" s="22">
        <v>5</v>
      </c>
      <c r="N102" s="22"/>
      <c r="O102" s="23">
        <v>0.8999999761581421</v>
      </c>
      <c r="P102" s="24">
        <v>2.0999999046325684</v>
      </c>
      <c r="Q102" s="25">
        <v>7.443999767303467</v>
      </c>
      <c r="R102" s="24">
        <v>5.900000095367432</v>
      </c>
      <c r="S102" s="26" t="s">
        <v>199</v>
      </c>
      <c r="T102" s="27">
        <v>91</v>
      </c>
      <c r="U102" s="27"/>
      <c r="V102" s="28" t="s">
        <v>45</v>
      </c>
      <c r="W102" s="29" t="s">
        <v>46</v>
      </c>
      <c r="X102" s="29"/>
      <c r="Y102" s="29"/>
    </row>
    <row r="103" spans="1:25" ht="12.75">
      <c r="A103" s="13" t="s">
        <v>309</v>
      </c>
      <c r="B103" s="13"/>
      <c r="C103" s="30" t="s">
        <v>310</v>
      </c>
      <c r="D103" s="15" t="s">
        <v>20</v>
      </c>
      <c r="E103" s="15" t="s">
        <v>21</v>
      </c>
      <c r="F103" s="16">
        <v>41391</v>
      </c>
      <c r="G103" s="17">
        <v>58</v>
      </c>
      <c r="H103" s="18">
        <v>226</v>
      </c>
      <c r="I103" s="19">
        <v>1451</v>
      </c>
      <c r="J103" s="20">
        <v>67</v>
      </c>
      <c r="K103" s="20">
        <v>48</v>
      </c>
      <c r="L103" s="21">
        <v>2.7799999713897705</v>
      </c>
      <c r="M103" s="22">
        <v>4.800000190734863</v>
      </c>
      <c r="N103" s="22"/>
      <c r="O103" s="23">
        <v>0.4000000059604645</v>
      </c>
      <c r="P103" s="24">
        <v>1.7000000476837158</v>
      </c>
      <c r="Q103" s="25">
        <v>2.9100000858306885</v>
      </c>
      <c r="R103" s="24">
        <v>8.300000190734863</v>
      </c>
      <c r="S103" s="26" t="s">
        <v>311</v>
      </c>
      <c r="T103" s="27">
        <v>77</v>
      </c>
      <c r="U103" s="27"/>
      <c r="V103" s="28" t="s">
        <v>147</v>
      </c>
      <c r="W103" s="29" t="s">
        <v>30</v>
      </c>
      <c r="X103" s="29"/>
      <c r="Y103" s="29"/>
    </row>
    <row r="104" spans="1:25" ht="12.75">
      <c r="A104" s="13" t="s">
        <v>312</v>
      </c>
      <c r="B104" s="13"/>
      <c r="C104" s="14" t="s">
        <v>313</v>
      </c>
      <c r="D104" s="15" t="s">
        <v>20</v>
      </c>
      <c r="E104" s="15" t="s">
        <v>52</v>
      </c>
      <c r="F104" s="16">
        <v>41535</v>
      </c>
      <c r="G104" s="17">
        <v>56</v>
      </c>
      <c r="H104" s="18">
        <v>223</v>
      </c>
      <c r="I104" s="19">
        <v>910</v>
      </c>
      <c r="J104" s="20">
        <v>67</v>
      </c>
      <c r="K104" s="20">
        <v>35</v>
      </c>
      <c r="L104" s="21">
        <v>2.759999990463257</v>
      </c>
      <c r="M104" s="22">
        <v>4.699999809265137</v>
      </c>
      <c r="N104" s="22"/>
      <c r="O104" s="23">
        <v>0.30000001192092896</v>
      </c>
      <c r="P104" s="24">
        <v>2.5999999046325684</v>
      </c>
      <c r="Q104" s="25">
        <v>7.144999980926514</v>
      </c>
      <c r="R104" s="24">
        <v>8.100000381469727</v>
      </c>
      <c r="S104" s="26" t="s">
        <v>314</v>
      </c>
      <c r="T104" s="27">
        <v>84</v>
      </c>
      <c r="U104" s="27"/>
      <c r="V104" s="28" t="s">
        <v>315</v>
      </c>
      <c r="W104" s="29" t="s">
        <v>316</v>
      </c>
      <c r="X104" s="29"/>
      <c r="Y104" s="29"/>
    </row>
    <row r="105" spans="1:25" ht="12.75">
      <c r="A105" s="13" t="s">
        <v>317</v>
      </c>
      <c r="B105" s="13"/>
      <c r="C105" s="30" t="s">
        <v>318</v>
      </c>
      <c r="D105" s="15" t="s">
        <v>20</v>
      </c>
      <c r="E105" s="15" t="s">
        <v>21</v>
      </c>
      <c r="F105" s="16">
        <v>41514</v>
      </c>
      <c r="G105" s="17">
        <v>57</v>
      </c>
      <c r="H105" s="18">
        <v>219</v>
      </c>
      <c r="I105" s="19">
        <v>1401</v>
      </c>
      <c r="J105" s="20">
        <v>62</v>
      </c>
      <c r="K105" s="20">
        <v>47</v>
      </c>
      <c r="L105" s="21">
        <v>2.930000066757202</v>
      </c>
      <c r="M105" s="22">
        <v>4</v>
      </c>
      <c r="N105" s="22"/>
      <c r="O105" s="23">
        <v>-0.800000011920929</v>
      </c>
      <c r="P105" s="24">
        <v>2.200000047683716</v>
      </c>
      <c r="Q105" s="25">
        <v>5.493000030517578</v>
      </c>
      <c r="R105" s="24">
        <v>8.199999809265137</v>
      </c>
      <c r="S105" s="26" t="s">
        <v>319</v>
      </c>
      <c r="T105" s="27">
        <v>82</v>
      </c>
      <c r="U105" s="27"/>
      <c r="V105" s="28" t="s">
        <v>285</v>
      </c>
      <c r="W105" s="29" t="s">
        <v>24</v>
      </c>
      <c r="X105" s="29"/>
      <c r="Y105" s="29"/>
    </row>
    <row r="106" spans="1:25" ht="12.75">
      <c r="A106" s="13" t="s">
        <v>320</v>
      </c>
      <c r="B106" s="13"/>
      <c r="C106" s="30" t="s">
        <v>321</v>
      </c>
      <c r="D106" s="15" t="s">
        <v>20</v>
      </c>
      <c r="E106" s="15" t="s">
        <v>21</v>
      </c>
      <c r="F106" s="16">
        <v>41290</v>
      </c>
      <c r="G106" s="17">
        <v>57</v>
      </c>
      <c r="H106" s="18">
        <v>219</v>
      </c>
      <c r="I106" s="19">
        <v>1033</v>
      </c>
      <c r="J106" s="20">
        <v>49</v>
      </c>
      <c r="K106" s="20">
        <v>36</v>
      </c>
      <c r="L106" s="21">
        <v>2.799999952316284</v>
      </c>
      <c r="M106" s="22">
        <v>5.5</v>
      </c>
      <c r="N106" s="22"/>
      <c r="O106" s="23">
        <v>0.20000000298023224</v>
      </c>
      <c r="P106" s="24">
        <v>2.799999952316284</v>
      </c>
      <c r="Q106" s="25">
        <v>7.706000804901123</v>
      </c>
      <c r="R106" s="24">
        <v>8.399999618530273</v>
      </c>
      <c r="S106" s="26" t="s">
        <v>322</v>
      </c>
      <c r="T106" s="27">
        <v>82</v>
      </c>
      <c r="U106" s="27"/>
      <c r="V106" s="28" t="s">
        <v>315</v>
      </c>
      <c r="W106" s="29" t="s">
        <v>316</v>
      </c>
      <c r="X106" s="29"/>
      <c r="Y106" s="29"/>
    </row>
    <row r="107" spans="1:25" ht="12.75">
      <c r="A107" s="13" t="s">
        <v>323</v>
      </c>
      <c r="B107" s="13"/>
      <c r="C107" s="30" t="s">
        <v>324</v>
      </c>
      <c r="D107" s="15" t="s">
        <v>20</v>
      </c>
      <c r="E107" s="15" t="s">
        <v>21</v>
      </c>
      <c r="F107" s="16">
        <v>41509</v>
      </c>
      <c r="G107" s="17">
        <v>56</v>
      </c>
      <c r="H107" s="18">
        <v>214</v>
      </c>
      <c r="I107" s="19">
        <v>1470</v>
      </c>
      <c r="J107" s="20">
        <v>69</v>
      </c>
      <c r="K107" s="20">
        <v>54</v>
      </c>
      <c r="L107" s="21">
        <v>2.8299999237060547</v>
      </c>
      <c r="M107" s="22">
        <v>2.200000047683716</v>
      </c>
      <c r="N107" s="22"/>
      <c r="O107" s="23">
        <v>-0.4000000059604645</v>
      </c>
      <c r="P107" s="24">
        <v>2.0999999046325684</v>
      </c>
      <c r="Q107" s="25">
        <v>3.690000057220459</v>
      </c>
      <c r="R107" s="24">
        <v>8.300000190734863</v>
      </c>
      <c r="S107" s="26" t="s">
        <v>325</v>
      </c>
      <c r="T107" s="27"/>
      <c r="U107" s="27"/>
      <c r="V107" s="28" t="s">
        <v>285</v>
      </c>
      <c r="W107" s="29" t="s">
        <v>24</v>
      </c>
      <c r="X107" s="29"/>
      <c r="Y107" s="29"/>
    </row>
    <row r="108" spans="1:25" ht="12.75">
      <c r="A108" s="13" t="s">
        <v>326</v>
      </c>
      <c r="B108" s="13"/>
      <c r="C108" s="14" t="s">
        <v>327</v>
      </c>
      <c r="D108" s="15" t="s">
        <v>68</v>
      </c>
      <c r="E108" s="15" t="s">
        <v>21</v>
      </c>
      <c r="F108" s="16">
        <v>41438</v>
      </c>
      <c r="G108" s="17">
        <v>52</v>
      </c>
      <c r="H108" s="18">
        <v>213</v>
      </c>
      <c r="I108" s="19">
        <v>1363</v>
      </c>
      <c r="J108" s="20">
        <v>61</v>
      </c>
      <c r="K108" s="20">
        <v>43</v>
      </c>
      <c r="L108" s="21">
        <v>2.8499999046325684</v>
      </c>
      <c r="M108" s="22">
        <v>3.0999999046325684</v>
      </c>
      <c r="N108" s="22"/>
      <c r="O108" s="23">
        <v>0.5</v>
      </c>
      <c r="P108" s="24">
        <v>1.600000023841858</v>
      </c>
      <c r="Q108" s="25">
        <v>5.497000217437744</v>
      </c>
      <c r="R108" s="24">
        <v>4.800000190734863</v>
      </c>
      <c r="S108" s="26" t="s">
        <v>199</v>
      </c>
      <c r="T108" s="27">
        <v>91</v>
      </c>
      <c r="U108" s="27"/>
      <c r="V108" s="28" t="s">
        <v>45</v>
      </c>
      <c r="W108" s="29" t="s">
        <v>46</v>
      </c>
      <c r="X108" s="29"/>
      <c r="Y108" s="29"/>
    </row>
    <row r="109" spans="1:25" ht="12.75">
      <c r="A109" s="13" t="s">
        <v>328</v>
      </c>
      <c r="B109" s="13"/>
      <c r="C109" s="30" t="s">
        <v>329</v>
      </c>
      <c r="D109" s="15" t="s">
        <v>20</v>
      </c>
      <c r="E109" s="15" t="s">
        <v>21</v>
      </c>
      <c r="F109" s="16">
        <v>41277</v>
      </c>
      <c r="G109" s="17">
        <v>58</v>
      </c>
      <c r="H109" s="18">
        <v>212</v>
      </c>
      <c r="I109" s="19">
        <v>1453</v>
      </c>
      <c r="J109" s="20">
        <v>54</v>
      </c>
      <c r="K109" s="20">
        <v>49</v>
      </c>
      <c r="L109" s="21">
        <v>3</v>
      </c>
      <c r="M109" s="22">
        <v>3.200000047683716</v>
      </c>
      <c r="N109" s="22"/>
      <c r="O109" s="23">
        <v>-0.20000000298023224</v>
      </c>
      <c r="P109" s="24">
        <v>2.0999999046325684</v>
      </c>
      <c r="Q109" s="25">
        <v>5.296999931335449</v>
      </c>
      <c r="R109" s="24">
        <v>9.600000381469727</v>
      </c>
      <c r="S109" s="26" t="s">
        <v>330</v>
      </c>
      <c r="T109" s="27">
        <v>82</v>
      </c>
      <c r="U109" s="27"/>
      <c r="V109" s="28" t="s">
        <v>29</v>
      </c>
      <c r="W109" s="29" t="s">
        <v>30</v>
      </c>
      <c r="X109" s="29"/>
      <c r="Y109" s="29"/>
    </row>
    <row r="110" spans="1:25" ht="12.75">
      <c r="A110" s="13" t="s">
        <v>331</v>
      </c>
      <c r="B110" s="13"/>
      <c r="C110" s="30" t="s">
        <v>332</v>
      </c>
      <c r="D110" s="15" t="s">
        <v>20</v>
      </c>
      <c r="E110" s="15" t="s">
        <v>21</v>
      </c>
      <c r="F110" s="16">
        <v>41270</v>
      </c>
      <c r="G110" s="17">
        <v>57</v>
      </c>
      <c r="H110" s="18">
        <v>211</v>
      </c>
      <c r="I110" s="19">
        <v>1325</v>
      </c>
      <c r="J110" s="20">
        <v>73</v>
      </c>
      <c r="K110" s="20">
        <v>43</v>
      </c>
      <c r="L110" s="21">
        <v>2.869999885559082</v>
      </c>
      <c r="M110" s="22">
        <v>3.5</v>
      </c>
      <c r="N110" s="22"/>
      <c r="O110" s="23">
        <v>-0.6000000238418579</v>
      </c>
      <c r="P110" s="24">
        <v>2.299999952316284</v>
      </c>
      <c r="Q110" s="25">
        <v>5.795000076293945</v>
      </c>
      <c r="R110" s="24">
        <v>8</v>
      </c>
      <c r="S110" s="26" t="s">
        <v>333</v>
      </c>
      <c r="T110" s="27">
        <v>90</v>
      </c>
      <c r="U110" s="27"/>
      <c r="V110" s="28" t="s">
        <v>334</v>
      </c>
      <c r="W110" s="29" t="s">
        <v>24</v>
      </c>
      <c r="X110" s="29"/>
      <c r="Y110" s="29"/>
    </row>
    <row r="111" spans="1:25" ht="12.75">
      <c r="A111" s="31"/>
      <c r="B111" s="31"/>
      <c r="C111" s="32"/>
      <c r="D111" s="33"/>
      <c r="E111" s="33"/>
      <c r="F111" s="33"/>
      <c r="G111" s="33"/>
      <c r="H111" s="33"/>
      <c r="I111" s="34"/>
      <c r="J111" s="34"/>
      <c r="K111" s="34"/>
      <c r="L111" s="34"/>
      <c r="M111" s="35"/>
      <c r="N111" s="35"/>
      <c r="O111" s="34"/>
      <c r="P111" s="33"/>
      <c r="Q111" s="33"/>
      <c r="R111" s="33"/>
      <c r="S111" s="36"/>
      <c r="T111" s="37"/>
      <c r="U111" s="37"/>
      <c r="V111" s="36"/>
      <c r="W111" s="37"/>
      <c r="X111" s="37"/>
      <c r="Y111" s="37"/>
    </row>
    <row r="112" spans="1:25" ht="14.25" customHeight="1">
      <c r="A112" s="12" t="s">
        <v>335</v>
      </c>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ht="12.75">
      <c r="A113" s="13" t="s">
        <v>336</v>
      </c>
      <c r="B113" s="13"/>
      <c r="C113" s="14" t="s">
        <v>337</v>
      </c>
      <c r="D113" s="15" t="s">
        <v>20</v>
      </c>
      <c r="E113" s="15" t="s">
        <v>21</v>
      </c>
      <c r="F113" s="16">
        <v>41237</v>
      </c>
      <c r="G113" s="17">
        <v>52</v>
      </c>
      <c r="H113" s="18">
        <v>276</v>
      </c>
      <c r="I113" s="19">
        <v>1975</v>
      </c>
      <c r="J113" s="20">
        <v>82</v>
      </c>
      <c r="K113" s="20">
        <v>72</v>
      </c>
      <c r="L113" s="21">
        <v>2.8499999046325684</v>
      </c>
      <c r="M113" s="22">
        <v>3.5999999046325684</v>
      </c>
      <c r="N113" s="22"/>
      <c r="O113" s="23">
        <v>-0.6000000238418579</v>
      </c>
      <c r="P113" s="24">
        <v>1.7999999523162842</v>
      </c>
      <c r="Q113" s="25">
        <v>3.2059998512268066</v>
      </c>
      <c r="R113" s="24">
        <v>5.699999809265137</v>
      </c>
      <c r="S113" s="26" t="s">
        <v>338</v>
      </c>
      <c r="T113" s="27">
        <v>82</v>
      </c>
      <c r="U113" s="27"/>
      <c r="V113" s="28" t="s">
        <v>138</v>
      </c>
      <c r="W113" s="29" t="s">
        <v>139</v>
      </c>
      <c r="X113" s="29"/>
      <c r="Y113" s="29"/>
    </row>
    <row r="114" spans="1:25" ht="12.75">
      <c r="A114" s="13" t="s">
        <v>339</v>
      </c>
      <c r="B114" s="13"/>
      <c r="C114" s="30" t="s">
        <v>340</v>
      </c>
      <c r="D114" s="15" t="s">
        <v>20</v>
      </c>
      <c r="E114" s="15" t="s">
        <v>21</v>
      </c>
      <c r="F114" s="16">
        <v>41391</v>
      </c>
      <c r="G114" s="17">
        <v>52</v>
      </c>
      <c r="H114" s="18">
        <v>264</v>
      </c>
      <c r="I114" s="19">
        <v>1626</v>
      </c>
      <c r="J114" s="20">
        <v>63</v>
      </c>
      <c r="K114" s="20">
        <v>56</v>
      </c>
      <c r="L114" s="21">
        <v>2.6700000762939453</v>
      </c>
      <c r="M114" s="22">
        <v>5.300000190734863</v>
      </c>
      <c r="N114" s="22"/>
      <c r="O114" s="23">
        <v>-0.20000000298023224</v>
      </c>
      <c r="P114" s="24">
        <v>2.200000047683716</v>
      </c>
      <c r="Q114" s="25">
        <v>5.113000392913818</v>
      </c>
      <c r="R114" s="24">
        <v>6.099999904632568</v>
      </c>
      <c r="S114" s="26" t="s">
        <v>341</v>
      </c>
      <c r="T114" s="27">
        <v>87</v>
      </c>
      <c r="U114" s="27"/>
      <c r="V114" s="28" t="s">
        <v>70</v>
      </c>
      <c r="W114" s="29" t="s">
        <v>24</v>
      </c>
      <c r="X114" s="29"/>
      <c r="Y114" s="29"/>
    </row>
    <row r="115" spans="1:25" ht="12.75">
      <c r="A115" s="13" t="s">
        <v>342</v>
      </c>
      <c r="B115" s="13"/>
      <c r="C115" s="14" t="s">
        <v>343</v>
      </c>
      <c r="D115" s="15" t="s">
        <v>20</v>
      </c>
      <c r="E115" s="15" t="s">
        <v>52</v>
      </c>
      <c r="F115" s="16">
        <v>41272</v>
      </c>
      <c r="G115" s="17">
        <v>51</v>
      </c>
      <c r="H115" s="18">
        <v>260</v>
      </c>
      <c r="I115" s="19">
        <v>1518</v>
      </c>
      <c r="J115" s="20">
        <v>85</v>
      </c>
      <c r="K115" s="20">
        <v>56</v>
      </c>
      <c r="L115" s="21">
        <v>2.7200000286102295</v>
      </c>
      <c r="M115" s="22">
        <v>4.800000190734863</v>
      </c>
      <c r="N115" s="22"/>
      <c r="O115" s="23">
        <v>-0.6000000238418579</v>
      </c>
      <c r="P115" s="24">
        <v>1.7000000476837158</v>
      </c>
      <c r="Q115" s="25">
        <v>4.197000503540039</v>
      </c>
      <c r="R115" s="24">
        <v>5.5</v>
      </c>
      <c r="S115" s="26" t="s">
        <v>344</v>
      </c>
      <c r="T115" s="27">
        <v>87</v>
      </c>
      <c r="U115" s="27"/>
      <c r="V115" s="28" t="s">
        <v>138</v>
      </c>
      <c r="W115" s="29" t="s">
        <v>139</v>
      </c>
      <c r="X115" s="29"/>
      <c r="Y115" s="29"/>
    </row>
    <row r="116" spans="1:25" ht="12.75">
      <c r="A116" s="13" t="s">
        <v>345</v>
      </c>
      <c r="B116" s="13"/>
      <c r="C116" s="14" t="s">
        <v>346</v>
      </c>
      <c r="D116" s="15" t="s">
        <v>27</v>
      </c>
      <c r="E116" s="15" t="s">
        <v>21</v>
      </c>
      <c r="F116" s="16">
        <v>41340</v>
      </c>
      <c r="G116" s="17">
        <v>51</v>
      </c>
      <c r="H116" s="18">
        <v>256</v>
      </c>
      <c r="I116" s="19">
        <v>1472</v>
      </c>
      <c r="J116" s="20">
        <v>68</v>
      </c>
      <c r="K116" s="20">
        <v>55</v>
      </c>
      <c r="L116" s="21">
        <v>2.7699999809265137</v>
      </c>
      <c r="M116" s="22">
        <v>5.300000190734863</v>
      </c>
      <c r="N116" s="22"/>
      <c r="O116" s="23">
        <v>-0.10000000149011612</v>
      </c>
      <c r="P116" s="24">
        <v>1.7999999523162842</v>
      </c>
      <c r="Q116" s="25">
        <v>4.3429999351501465</v>
      </c>
      <c r="R116" s="24">
        <v>5.900000095367432</v>
      </c>
      <c r="S116" s="26" t="s">
        <v>347</v>
      </c>
      <c r="T116" s="27"/>
      <c r="U116" s="27"/>
      <c r="V116" s="28" t="s">
        <v>45</v>
      </c>
      <c r="W116" s="29" t="s">
        <v>46</v>
      </c>
      <c r="X116" s="29"/>
      <c r="Y116" s="29"/>
    </row>
    <row r="117" spans="1:25" ht="12.75">
      <c r="A117" s="13" t="s">
        <v>348</v>
      </c>
      <c r="B117" s="13"/>
      <c r="C117" s="14" t="s">
        <v>349</v>
      </c>
      <c r="D117" s="15" t="s">
        <v>20</v>
      </c>
      <c r="E117" s="15" t="s">
        <v>21</v>
      </c>
      <c r="F117" s="16">
        <v>41227</v>
      </c>
      <c r="G117" s="17">
        <v>53</v>
      </c>
      <c r="H117" s="18">
        <v>255</v>
      </c>
      <c r="I117" s="19">
        <v>1388</v>
      </c>
      <c r="J117" s="20">
        <v>78</v>
      </c>
      <c r="K117" s="20">
        <v>55</v>
      </c>
      <c r="L117" s="21">
        <v>2.930000066757202</v>
      </c>
      <c r="M117" s="22">
        <v>4.900000095367432</v>
      </c>
      <c r="N117" s="22"/>
      <c r="O117" s="23">
        <v>0.5</v>
      </c>
      <c r="P117" s="24">
        <v>1.5</v>
      </c>
      <c r="Q117" s="25">
        <v>3.980999708175659</v>
      </c>
      <c r="R117" s="24">
        <v>6.199999809265137</v>
      </c>
      <c r="S117" s="26" t="s">
        <v>350</v>
      </c>
      <c r="T117" s="27">
        <v>90</v>
      </c>
      <c r="U117" s="27"/>
      <c r="V117" s="28" t="s">
        <v>351</v>
      </c>
      <c r="W117" s="29" t="s">
        <v>109</v>
      </c>
      <c r="X117" s="29"/>
      <c r="Y117" s="29"/>
    </row>
    <row r="118" spans="1:25" ht="12.75">
      <c r="A118" s="13" t="s">
        <v>352</v>
      </c>
      <c r="B118" s="13"/>
      <c r="C118" s="14" t="s">
        <v>353</v>
      </c>
      <c r="D118" s="15" t="s">
        <v>354</v>
      </c>
      <c r="E118" s="15" t="s">
        <v>52</v>
      </c>
      <c r="F118" s="16">
        <v>41360</v>
      </c>
      <c r="G118" s="17">
        <v>45</v>
      </c>
      <c r="H118" s="18">
        <v>254</v>
      </c>
      <c r="I118" s="19">
        <v>1707</v>
      </c>
      <c r="J118" s="20">
        <v>66</v>
      </c>
      <c r="K118" s="20">
        <v>56</v>
      </c>
      <c r="L118" s="21">
        <v>2.9100000858306885</v>
      </c>
      <c r="M118" s="22">
        <v>4.099999904632568</v>
      </c>
      <c r="N118" s="22"/>
      <c r="O118" s="23">
        <v>0.30000001192092896</v>
      </c>
      <c r="P118" s="24">
        <v>1.7999999523162842</v>
      </c>
      <c r="Q118" s="25">
        <v>6.224999904632568</v>
      </c>
      <c r="R118" s="24">
        <v>3.200000047683716</v>
      </c>
      <c r="S118" s="26" t="s">
        <v>199</v>
      </c>
      <c r="T118" s="27">
        <v>91</v>
      </c>
      <c r="U118" s="27"/>
      <c r="V118" s="28" t="s">
        <v>45</v>
      </c>
      <c r="W118" s="29" t="s">
        <v>46</v>
      </c>
      <c r="X118" s="29"/>
      <c r="Y118" s="29"/>
    </row>
    <row r="119" spans="1:25" ht="12.75">
      <c r="A119" s="13" t="s">
        <v>355</v>
      </c>
      <c r="B119" s="13"/>
      <c r="C119" s="14" t="s">
        <v>356</v>
      </c>
      <c r="D119" s="15" t="s">
        <v>354</v>
      </c>
      <c r="E119" s="15" t="s">
        <v>52</v>
      </c>
      <c r="F119" s="16">
        <v>41344</v>
      </c>
      <c r="G119" s="17">
        <v>55</v>
      </c>
      <c r="H119" s="18">
        <v>253</v>
      </c>
      <c r="I119" s="19">
        <v>1880</v>
      </c>
      <c r="J119" s="20">
        <v>54</v>
      </c>
      <c r="K119" s="20">
        <v>54</v>
      </c>
      <c r="L119" s="21">
        <v>2.8499999046325684</v>
      </c>
      <c r="M119" s="22">
        <v>5.099999904632568</v>
      </c>
      <c r="N119" s="22"/>
      <c r="O119" s="23">
        <v>0</v>
      </c>
      <c r="P119" s="24">
        <v>2</v>
      </c>
      <c r="Q119" s="25">
        <v>6.234999656677246</v>
      </c>
      <c r="R119" s="24">
        <v>6.400000095367432</v>
      </c>
      <c r="S119" s="26" t="s">
        <v>357</v>
      </c>
      <c r="T119" s="27">
        <v>84</v>
      </c>
      <c r="U119" s="27"/>
      <c r="V119" s="28" t="s">
        <v>45</v>
      </c>
      <c r="W119" s="29" t="s">
        <v>46</v>
      </c>
      <c r="X119" s="29"/>
      <c r="Y119" s="29"/>
    </row>
    <row r="120" spans="1:25" ht="12.75">
      <c r="A120" s="13" t="s">
        <v>358</v>
      </c>
      <c r="B120" s="13"/>
      <c r="C120" s="14" t="s">
        <v>359</v>
      </c>
      <c r="D120" s="15" t="s">
        <v>27</v>
      </c>
      <c r="E120" s="15" t="s">
        <v>21</v>
      </c>
      <c r="F120" s="16">
        <v>41334</v>
      </c>
      <c r="G120" s="17">
        <v>46</v>
      </c>
      <c r="H120" s="18">
        <v>247</v>
      </c>
      <c r="I120" s="19">
        <v>2033</v>
      </c>
      <c r="J120" s="20">
        <v>57</v>
      </c>
      <c r="K120" s="20">
        <v>62</v>
      </c>
      <c r="L120" s="21">
        <v>2.940000057220459</v>
      </c>
      <c r="M120" s="22">
        <v>3.5</v>
      </c>
      <c r="N120" s="22"/>
      <c r="O120" s="23">
        <v>-0.4000000059604645</v>
      </c>
      <c r="P120" s="24">
        <v>2</v>
      </c>
      <c r="Q120" s="25">
        <v>5.1050004959106445</v>
      </c>
      <c r="R120" s="24">
        <v>4.099999904632568</v>
      </c>
      <c r="S120" s="26" t="s">
        <v>360</v>
      </c>
      <c r="T120" s="27">
        <v>80</v>
      </c>
      <c r="U120" s="27"/>
      <c r="V120" s="28" t="s">
        <v>93</v>
      </c>
      <c r="W120" s="29" t="s">
        <v>46</v>
      </c>
      <c r="X120" s="29"/>
      <c r="Y120" s="29"/>
    </row>
    <row r="121" spans="1:25" ht="12.75">
      <c r="A121" s="13" t="s">
        <v>361</v>
      </c>
      <c r="B121" s="13"/>
      <c r="C121" s="14" t="s">
        <v>362</v>
      </c>
      <c r="D121" s="15" t="s">
        <v>20</v>
      </c>
      <c r="E121" s="15" t="s">
        <v>52</v>
      </c>
      <c r="F121" s="16">
        <v>41325</v>
      </c>
      <c r="G121" s="17">
        <v>56</v>
      </c>
      <c r="H121" s="18">
        <v>241</v>
      </c>
      <c r="I121" s="19">
        <v>1750</v>
      </c>
      <c r="J121" s="20">
        <v>68</v>
      </c>
      <c r="K121" s="20">
        <v>60</v>
      </c>
      <c r="L121" s="21">
        <v>2.9100000858306885</v>
      </c>
      <c r="M121" s="22">
        <v>4.099999904632568</v>
      </c>
      <c r="N121" s="22"/>
      <c r="O121" s="23">
        <v>-0.5</v>
      </c>
      <c r="P121" s="24">
        <v>1.2999999523162842</v>
      </c>
      <c r="Q121" s="25">
        <v>3.500999927520752</v>
      </c>
      <c r="R121" s="24">
        <v>7</v>
      </c>
      <c r="S121" s="26" t="s">
        <v>363</v>
      </c>
      <c r="T121" s="27">
        <v>87</v>
      </c>
      <c r="U121" s="27"/>
      <c r="V121" s="28" t="s">
        <v>23</v>
      </c>
      <c r="W121" s="29" t="s">
        <v>24</v>
      </c>
      <c r="X121" s="29"/>
      <c r="Y121" s="29"/>
    </row>
    <row r="122" spans="1:25" ht="12.75">
      <c r="A122" s="13" t="s">
        <v>364</v>
      </c>
      <c r="B122" s="13"/>
      <c r="C122" s="14" t="s">
        <v>365</v>
      </c>
      <c r="D122" s="15" t="s">
        <v>68</v>
      </c>
      <c r="E122" s="15" t="s">
        <v>21</v>
      </c>
      <c r="F122" s="16">
        <v>41349</v>
      </c>
      <c r="G122" s="17">
        <v>58</v>
      </c>
      <c r="H122" s="18">
        <v>241</v>
      </c>
      <c r="I122" s="19">
        <v>1509</v>
      </c>
      <c r="J122" s="20">
        <v>53</v>
      </c>
      <c r="K122" s="20">
        <v>48</v>
      </c>
      <c r="L122" s="21">
        <v>2.7300000190734863</v>
      </c>
      <c r="M122" s="22">
        <v>4.300000190734863</v>
      </c>
      <c r="N122" s="22"/>
      <c r="O122" s="23">
        <v>0</v>
      </c>
      <c r="P122" s="24">
        <v>2.5999999046325684</v>
      </c>
      <c r="Q122" s="25">
        <v>6.618000030517578</v>
      </c>
      <c r="R122" s="24">
        <v>7.900000095367432</v>
      </c>
      <c r="S122" s="26" t="s">
        <v>366</v>
      </c>
      <c r="T122" s="27">
        <v>85</v>
      </c>
      <c r="U122" s="27"/>
      <c r="V122" s="28" t="s">
        <v>23</v>
      </c>
      <c r="W122" s="29" t="s">
        <v>24</v>
      </c>
      <c r="X122" s="29"/>
      <c r="Y122" s="29"/>
    </row>
    <row r="123" spans="1:25" ht="12.75">
      <c r="A123" s="13" t="s">
        <v>367</v>
      </c>
      <c r="B123" s="13"/>
      <c r="C123" s="14" t="s">
        <v>368</v>
      </c>
      <c r="D123" s="15" t="s">
        <v>27</v>
      </c>
      <c r="E123" s="15" t="s">
        <v>21</v>
      </c>
      <c r="F123" s="16">
        <v>41389</v>
      </c>
      <c r="G123" s="17">
        <v>35</v>
      </c>
      <c r="H123" s="18">
        <v>240</v>
      </c>
      <c r="I123" s="19">
        <v>1715</v>
      </c>
      <c r="J123" s="20">
        <v>73</v>
      </c>
      <c r="K123" s="20">
        <v>63</v>
      </c>
      <c r="L123" s="21">
        <v>2.950000047683716</v>
      </c>
      <c r="M123" s="22">
        <v>3</v>
      </c>
      <c r="N123" s="22"/>
      <c r="O123" s="23">
        <v>0</v>
      </c>
      <c r="P123" s="24">
        <v>1</v>
      </c>
      <c r="Q123" s="25">
        <v>2.8570001125335693</v>
      </c>
      <c r="R123" s="24">
        <v>0.699999988079071</v>
      </c>
      <c r="S123" s="26" t="s">
        <v>369</v>
      </c>
      <c r="T123" s="27">
        <v>87</v>
      </c>
      <c r="U123" s="27"/>
      <c r="V123" s="28" t="s">
        <v>138</v>
      </c>
      <c r="W123" s="29" t="s">
        <v>139</v>
      </c>
      <c r="X123" s="29"/>
      <c r="Y123" s="29"/>
    </row>
    <row r="124" spans="1:25" ht="12.75">
      <c r="A124" s="13" t="s">
        <v>370</v>
      </c>
      <c r="B124" s="13"/>
      <c r="C124" s="14" t="s">
        <v>371</v>
      </c>
      <c r="D124" s="15" t="s">
        <v>20</v>
      </c>
      <c r="E124" s="15" t="s">
        <v>52</v>
      </c>
      <c r="F124" s="16">
        <v>41385</v>
      </c>
      <c r="G124" s="17">
        <v>55</v>
      </c>
      <c r="H124" s="18">
        <v>240</v>
      </c>
      <c r="I124" s="19">
        <v>1467</v>
      </c>
      <c r="J124" s="20">
        <v>76</v>
      </c>
      <c r="K124" s="20">
        <v>54</v>
      </c>
      <c r="L124" s="21">
        <v>2.8299999237060547</v>
      </c>
      <c r="M124" s="22">
        <v>3.200000047683716</v>
      </c>
      <c r="N124" s="22"/>
      <c r="O124" s="23">
        <v>-1.2000000476837158</v>
      </c>
      <c r="P124" s="24">
        <v>1.7999999523162842</v>
      </c>
      <c r="Q124" s="25">
        <v>5.584000110626221</v>
      </c>
      <c r="R124" s="24">
        <v>7.199999809265137</v>
      </c>
      <c r="S124" s="26" t="s">
        <v>372</v>
      </c>
      <c r="T124" s="27">
        <v>80</v>
      </c>
      <c r="U124" s="27"/>
      <c r="V124" s="28" t="s">
        <v>373</v>
      </c>
      <c r="W124" s="29" t="s">
        <v>24</v>
      </c>
      <c r="X124" s="29"/>
      <c r="Y124" s="29"/>
    </row>
    <row r="125" spans="1:25" ht="12.75">
      <c r="A125" s="13" t="s">
        <v>374</v>
      </c>
      <c r="B125" s="13"/>
      <c r="C125" s="14" t="s">
        <v>375</v>
      </c>
      <c r="D125" s="15" t="s">
        <v>354</v>
      </c>
      <c r="E125" s="15" t="s">
        <v>52</v>
      </c>
      <c r="F125" s="16">
        <v>41379</v>
      </c>
      <c r="G125" s="17">
        <v>49</v>
      </c>
      <c r="H125" s="18">
        <v>240</v>
      </c>
      <c r="I125" s="19">
        <v>1137</v>
      </c>
      <c r="J125" s="20">
        <v>81</v>
      </c>
      <c r="K125" s="20">
        <v>47</v>
      </c>
      <c r="L125" s="21">
        <v>2.7699999809265137</v>
      </c>
      <c r="M125" s="22">
        <v>5</v>
      </c>
      <c r="N125" s="22"/>
      <c r="O125" s="23">
        <v>-0.10000000149011612</v>
      </c>
      <c r="P125" s="24">
        <v>1.899999976158142</v>
      </c>
      <c r="Q125" s="25">
        <v>4.697000026702881</v>
      </c>
      <c r="R125" s="24">
        <v>4.800000190734863</v>
      </c>
      <c r="S125" s="26" t="s">
        <v>344</v>
      </c>
      <c r="T125" s="27">
        <v>87</v>
      </c>
      <c r="U125" s="27"/>
      <c r="V125" s="28" t="s">
        <v>138</v>
      </c>
      <c r="W125" s="29" t="s">
        <v>139</v>
      </c>
      <c r="X125" s="29"/>
      <c r="Y125" s="29"/>
    </row>
    <row r="126" spans="1:25" ht="12.75">
      <c r="A126" s="13" t="s">
        <v>376</v>
      </c>
      <c r="B126" s="13"/>
      <c r="C126" s="30" t="s">
        <v>377</v>
      </c>
      <c r="D126" s="15" t="s">
        <v>20</v>
      </c>
      <c r="E126" s="15" t="s">
        <v>21</v>
      </c>
      <c r="F126" s="16">
        <v>41256</v>
      </c>
      <c r="G126" s="17">
        <v>49</v>
      </c>
      <c r="H126" s="18">
        <v>239</v>
      </c>
      <c r="I126" s="19">
        <v>1931</v>
      </c>
      <c r="J126" s="20">
        <v>75</v>
      </c>
      <c r="K126" s="20">
        <v>63</v>
      </c>
      <c r="L126" s="21">
        <v>2.940000057220459</v>
      </c>
      <c r="M126" s="22">
        <v>3.4000000953674316</v>
      </c>
      <c r="N126" s="22"/>
      <c r="O126" s="23">
        <v>-0.699999988079071</v>
      </c>
      <c r="P126" s="24">
        <v>1.600000023841858</v>
      </c>
      <c r="Q126" s="25">
        <v>2.8940000534057617</v>
      </c>
      <c r="R126" s="24">
        <v>4.300000190734863</v>
      </c>
      <c r="S126" s="26" t="s">
        <v>378</v>
      </c>
      <c r="T126" s="27">
        <v>88</v>
      </c>
      <c r="U126" s="27"/>
      <c r="V126" s="28" t="s">
        <v>29</v>
      </c>
      <c r="W126" s="29" t="s">
        <v>30</v>
      </c>
      <c r="X126" s="29"/>
      <c r="Y126" s="29"/>
    </row>
    <row r="127" spans="1:25" ht="12.75">
      <c r="A127" s="13" t="s">
        <v>379</v>
      </c>
      <c r="B127" s="13"/>
      <c r="C127" s="30" t="s">
        <v>380</v>
      </c>
      <c r="D127" s="15" t="s">
        <v>68</v>
      </c>
      <c r="E127" s="15" t="s">
        <v>52</v>
      </c>
      <c r="F127" s="16">
        <v>41463</v>
      </c>
      <c r="G127" s="17">
        <v>59</v>
      </c>
      <c r="H127" s="18">
        <v>239</v>
      </c>
      <c r="I127" s="19">
        <v>1323</v>
      </c>
      <c r="J127" s="20">
        <v>75</v>
      </c>
      <c r="K127" s="20">
        <v>56</v>
      </c>
      <c r="L127" s="21">
        <v>2.7100000381469727</v>
      </c>
      <c r="M127" s="22">
        <v>2.9000000953674316</v>
      </c>
      <c r="N127" s="22"/>
      <c r="O127" s="23">
        <v>-0.8999999761581421</v>
      </c>
      <c r="P127" s="24">
        <v>1.7000000476837158</v>
      </c>
      <c r="Q127" s="25">
        <v>4.460000038146973</v>
      </c>
      <c r="R127" s="24">
        <v>8</v>
      </c>
      <c r="S127" s="26" t="s">
        <v>381</v>
      </c>
      <c r="T127" s="27">
        <v>90</v>
      </c>
      <c r="U127" s="27"/>
      <c r="V127" s="28" t="s">
        <v>382</v>
      </c>
      <c r="W127" s="29" t="s">
        <v>24</v>
      </c>
      <c r="X127" s="29"/>
      <c r="Y127" s="29"/>
    </row>
    <row r="128" spans="1:25" ht="12.75">
      <c r="A128" s="13" t="s">
        <v>383</v>
      </c>
      <c r="B128" s="13"/>
      <c r="C128" s="14" t="s">
        <v>384</v>
      </c>
      <c r="D128" s="15" t="s">
        <v>20</v>
      </c>
      <c r="E128" s="15" t="s">
        <v>52</v>
      </c>
      <c r="F128" s="16">
        <v>41400</v>
      </c>
      <c r="G128" s="17">
        <v>59</v>
      </c>
      <c r="H128" s="18">
        <v>238</v>
      </c>
      <c r="I128" s="19">
        <v>2099</v>
      </c>
      <c r="J128" s="20">
        <v>61</v>
      </c>
      <c r="K128" s="20">
        <v>55</v>
      </c>
      <c r="L128" s="21">
        <v>2.7699999809265137</v>
      </c>
      <c r="M128" s="22">
        <v>4.800000190734863</v>
      </c>
      <c r="N128" s="22"/>
      <c r="O128" s="23">
        <v>-0.699999988079071</v>
      </c>
      <c r="P128" s="24">
        <v>1.2999999523162842</v>
      </c>
      <c r="Q128" s="25">
        <v>3.440000057220459</v>
      </c>
      <c r="R128" s="24">
        <v>7.400000095367432</v>
      </c>
      <c r="S128" s="26" t="s">
        <v>385</v>
      </c>
      <c r="T128" s="27">
        <v>80</v>
      </c>
      <c r="U128" s="27"/>
      <c r="V128" s="28" t="s">
        <v>23</v>
      </c>
      <c r="W128" s="29" t="s">
        <v>24</v>
      </c>
      <c r="X128" s="29"/>
      <c r="Y128" s="29"/>
    </row>
    <row r="129" spans="1:25" ht="12.75">
      <c r="A129" s="13" t="s">
        <v>386</v>
      </c>
      <c r="B129" s="13"/>
      <c r="C129" s="14" t="s">
        <v>387</v>
      </c>
      <c r="D129" s="15" t="s">
        <v>27</v>
      </c>
      <c r="E129" s="15" t="s">
        <v>21</v>
      </c>
      <c r="F129" s="16">
        <v>41246</v>
      </c>
      <c r="G129" s="17">
        <v>44</v>
      </c>
      <c r="H129" s="18">
        <v>238</v>
      </c>
      <c r="I129" s="19">
        <v>1362</v>
      </c>
      <c r="J129" s="20">
        <v>77</v>
      </c>
      <c r="K129" s="20">
        <v>48</v>
      </c>
      <c r="L129" s="21">
        <v>2.7799999713897705</v>
      </c>
      <c r="M129" s="22">
        <v>5.099999904632568</v>
      </c>
      <c r="N129" s="22"/>
      <c r="O129" s="23">
        <v>0</v>
      </c>
      <c r="P129" s="24">
        <v>1.5</v>
      </c>
      <c r="Q129" s="25">
        <v>4.168000221252441</v>
      </c>
      <c r="R129" s="24">
        <v>3.5999999046325684</v>
      </c>
      <c r="S129" s="26" t="s">
        <v>388</v>
      </c>
      <c r="T129" s="27"/>
      <c r="U129" s="27"/>
      <c r="V129" s="28" t="s">
        <v>45</v>
      </c>
      <c r="W129" s="29" t="s">
        <v>46</v>
      </c>
      <c r="X129" s="29"/>
      <c r="Y129" s="29"/>
    </row>
    <row r="130" spans="1:25" ht="12.75">
      <c r="A130" s="13" t="s">
        <v>389</v>
      </c>
      <c r="B130" s="13"/>
      <c r="C130" s="14" t="s">
        <v>390</v>
      </c>
      <c r="D130" s="15" t="s">
        <v>27</v>
      </c>
      <c r="E130" s="15" t="s">
        <v>52</v>
      </c>
      <c r="F130" s="16">
        <v>41441</v>
      </c>
      <c r="G130" s="17">
        <v>37</v>
      </c>
      <c r="H130" s="18">
        <v>237</v>
      </c>
      <c r="I130" s="19">
        <v>1471</v>
      </c>
      <c r="J130" s="20">
        <v>69</v>
      </c>
      <c r="K130" s="20">
        <v>52</v>
      </c>
      <c r="L130" s="21">
        <v>2.859999895095825</v>
      </c>
      <c r="M130" s="22">
        <v>4.300000190734863</v>
      </c>
      <c r="N130" s="22"/>
      <c r="O130" s="23">
        <v>0.10000000149011612</v>
      </c>
      <c r="P130" s="24">
        <v>1.399999976158142</v>
      </c>
      <c r="Q130" s="25">
        <v>4.2170000076293945</v>
      </c>
      <c r="R130" s="24">
        <v>1.600000023841858</v>
      </c>
      <c r="S130" s="26" t="s">
        <v>166</v>
      </c>
      <c r="T130" s="27">
        <v>84</v>
      </c>
      <c r="U130" s="27"/>
      <c r="V130" s="28" t="s">
        <v>138</v>
      </c>
      <c r="W130" s="29" t="s">
        <v>139</v>
      </c>
      <c r="X130" s="29"/>
      <c r="Y130" s="29"/>
    </row>
    <row r="131" spans="1:25" ht="12.75">
      <c r="A131" s="13" t="s">
        <v>391</v>
      </c>
      <c r="B131" s="13"/>
      <c r="C131" s="30" t="s">
        <v>392</v>
      </c>
      <c r="D131" s="15" t="s">
        <v>20</v>
      </c>
      <c r="E131" s="15" t="s">
        <v>21</v>
      </c>
      <c r="F131" s="16">
        <v>41246</v>
      </c>
      <c r="G131" s="17">
        <v>58</v>
      </c>
      <c r="H131" s="18">
        <v>236</v>
      </c>
      <c r="I131" s="19">
        <v>1798</v>
      </c>
      <c r="J131" s="20">
        <v>67</v>
      </c>
      <c r="K131" s="20">
        <v>59</v>
      </c>
      <c r="L131" s="21">
        <v>2.9800000190734863</v>
      </c>
      <c r="M131" s="22">
        <v>2.5999999046325684</v>
      </c>
      <c r="N131" s="22"/>
      <c r="O131" s="23">
        <v>-0.30000001192092896</v>
      </c>
      <c r="P131" s="24">
        <v>1.899999976158142</v>
      </c>
      <c r="Q131" s="25">
        <v>4.573999881744385</v>
      </c>
      <c r="R131" s="24">
        <v>7.699999809265137</v>
      </c>
      <c r="S131" s="26" t="s">
        <v>393</v>
      </c>
      <c r="T131" s="27">
        <v>82</v>
      </c>
      <c r="U131" s="27"/>
      <c r="V131" s="28" t="s">
        <v>70</v>
      </c>
      <c r="W131" s="29" t="s">
        <v>24</v>
      </c>
      <c r="X131" s="29"/>
      <c r="Y131" s="29"/>
    </row>
    <row r="132" spans="1:25" ht="12.75">
      <c r="A132" s="13" t="s">
        <v>394</v>
      </c>
      <c r="B132" s="13"/>
      <c r="C132" s="30" t="s">
        <v>395</v>
      </c>
      <c r="D132" s="15" t="s">
        <v>20</v>
      </c>
      <c r="E132" s="15" t="s">
        <v>21</v>
      </c>
      <c r="F132" s="16">
        <v>41339</v>
      </c>
      <c r="G132" s="17">
        <v>57</v>
      </c>
      <c r="H132" s="18">
        <v>233</v>
      </c>
      <c r="I132" s="19">
        <v>1291</v>
      </c>
      <c r="J132" s="20">
        <v>53</v>
      </c>
      <c r="K132" s="20">
        <v>52</v>
      </c>
      <c r="L132" s="21">
        <v>2.8499999046325684</v>
      </c>
      <c r="M132" s="22">
        <v>4.5</v>
      </c>
      <c r="N132" s="22"/>
      <c r="O132" s="23">
        <v>0.20000000298023224</v>
      </c>
      <c r="P132" s="24">
        <v>1.7000000476837158</v>
      </c>
      <c r="Q132" s="25">
        <v>4.728000164031982</v>
      </c>
      <c r="R132" s="24">
        <v>8.300000190734863</v>
      </c>
      <c r="S132" s="26" t="s">
        <v>396</v>
      </c>
      <c r="T132" s="27">
        <v>68</v>
      </c>
      <c r="U132" s="27"/>
      <c r="V132" s="28" t="s">
        <v>70</v>
      </c>
      <c r="W132" s="29" t="s">
        <v>24</v>
      </c>
      <c r="X132" s="29"/>
      <c r="Y132" s="29"/>
    </row>
    <row r="133" spans="1:25" ht="12.75">
      <c r="A133" s="13" t="s">
        <v>397</v>
      </c>
      <c r="B133" s="13"/>
      <c r="C133" s="14" t="s">
        <v>398</v>
      </c>
      <c r="D133" s="15" t="s">
        <v>354</v>
      </c>
      <c r="E133" s="15" t="s">
        <v>21</v>
      </c>
      <c r="F133" s="16">
        <v>41383</v>
      </c>
      <c r="G133" s="17">
        <v>51</v>
      </c>
      <c r="H133" s="18">
        <v>233</v>
      </c>
      <c r="I133" s="19">
        <v>1068</v>
      </c>
      <c r="J133" s="20">
        <v>78</v>
      </c>
      <c r="K133" s="20">
        <v>50</v>
      </c>
      <c r="L133" s="21">
        <v>2.9000000953674316</v>
      </c>
      <c r="M133" s="22">
        <v>4.199999809265137</v>
      </c>
      <c r="N133" s="22"/>
      <c r="O133" s="23">
        <v>-0.30000001192092896</v>
      </c>
      <c r="P133" s="24">
        <v>1.899999976158142</v>
      </c>
      <c r="Q133" s="25">
        <v>4.192999839782715</v>
      </c>
      <c r="R133" s="24">
        <v>5.300000190734863</v>
      </c>
      <c r="S133" s="26" t="s">
        <v>344</v>
      </c>
      <c r="T133" s="27">
        <v>87</v>
      </c>
      <c r="U133" s="27"/>
      <c r="V133" s="28" t="s">
        <v>138</v>
      </c>
      <c r="W133" s="29" t="s">
        <v>139</v>
      </c>
      <c r="X133" s="29"/>
      <c r="Y133" s="29"/>
    </row>
    <row r="134" spans="1:25" ht="12.75">
      <c r="A134" s="13" t="s">
        <v>399</v>
      </c>
      <c r="B134" s="13"/>
      <c r="C134" s="14" t="s">
        <v>400</v>
      </c>
      <c r="D134" s="15" t="s">
        <v>20</v>
      </c>
      <c r="E134" s="15" t="s">
        <v>21</v>
      </c>
      <c r="F134" s="16">
        <v>41453</v>
      </c>
      <c r="G134" s="17">
        <v>37</v>
      </c>
      <c r="H134" s="18">
        <v>232</v>
      </c>
      <c r="I134" s="19">
        <v>1895</v>
      </c>
      <c r="J134" s="20">
        <v>73</v>
      </c>
      <c r="K134" s="20">
        <v>57</v>
      </c>
      <c r="L134" s="21">
        <v>2.9600000381469727</v>
      </c>
      <c r="M134" s="22">
        <v>2.799999952316284</v>
      </c>
      <c r="N134" s="22"/>
      <c r="O134" s="23">
        <v>-0.4000000059604645</v>
      </c>
      <c r="P134" s="24">
        <v>1.899999976158142</v>
      </c>
      <c r="Q134" s="25">
        <v>4.931000232696533</v>
      </c>
      <c r="R134" s="24">
        <v>2</v>
      </c>
      <c r="S134" s="26" t="s">
        <v>98</v>
      </c>
      <c r="T134" s="27">
        <v>89</v>
      </c>
      <c r="U134" s="27"/>
      <c r="V134" s="28" t="s">
        <v>45</v>
      </c>
      <c r="W134" s="29" t="s">
        <v>46</v>
      </c>
      <c r="X134" s="29"/>
      <c r="Y134" s="29"/>
    </row>
    <row r="135" spans="1:25" ht="12.75">
      <c r="A135" s="13" t="s">
        <v>401</v>
      </c>
      <c r="B135" s="13"/>
      <c r="C135" s="14" t="s">
        <v>402</v>
      </c>
      <c r="D135" s="15" t="s">
        <v>27</v>
      </c>
      <c r="E135" s="15" t="s">
        <v>52</v>
      </c>
      <c r="F135" s="16">
        <v>41384</v>
      </c>
      <c r="G135" s="17">
        <v>54</v>
      </c>
      <c r="H135" s="18">
        <v>232</v>
      </c>
      <c r="I135" s="19">
        <v>1841</v>
      </c>
      <c r="J135" s="20">
        <v>61</v>
      </c>
      <c r="K135" s="20">
        <v>52</v>
      </c>
      <c r="L135" s="21">
        <v>2.890000104904175</v>
      </c>
      <c r="M135" s="22">
        <v>4.400000095367432</v>
      </c>
      <c r="N135" s="22"/>
      <c r="O135" s="23">
        <v>-0.6000000238418579</v>
      </c>
      <c r="P135" s="24">
        <v>1.899999976158142</v>
      </c>
      <c r="Q135" s="25">
        <v>4.839000225067139</v>
      </c>
      <c r="R135" s="24">
        <v>7</v>
      </c>
      <c r="S135" s="26" t="s">
        <v>403</v>
      </c>
      <c r="T135" s="27">
        <v>90</v>
      </c>
      <c r="U135" s="27"/>
      <c r="V135" s="28" t="s">
        <v>138</v>
      </c>
      <c r="W135" s="29" t="s">
        <v>139</v>
      </c>
      <c r="X135" s="29"/>
      <c r="Y135" s="29"/>
    </row>
    <row r="136" spans="1:25" ht="12.75">
      <c r="A136" s="13" t="s">
        <v>404</v>
      </c>
      <c r="B136" s="13"/>
      <c r="C136" s="14" t="s">
        <v>405</v>
      </c>
      <c r="D136" s="15" t="s">
        <v>27</v>
      </c>
      <c r="E136" s="15" t="s">
        <v>21</v>
      </c>
      <c r="F136" s="16">
        <v>41257</v>
      </c>
      <c r="G136" s="17">
        <v>46</v>
      </c>
      <c r="H136" s="18">
        <v>231</v>
      </c>
      <c r="I136" s="19">
        <v>1514</v>
      </c>
      <c r="J136" s="20">
        <v>85</v>
      </c>
      <c r="K136" s="20">
        <v>53</v>
      </c>
      <c r="L136" s="21">
        <v>2.8299999237060547</v>
      </c>
      <c r="M136" s="22">
        <v>3.9000000953674316</v>
      </c>
      <c r="N136" s="22"/>
      <c r="O136" s="23">
        <v>-0.6000000238418579</v>
      </c>
      <c r="P136" s="24">
        <v>1.399999976158142</v>
      </c>
      <c r="Q136" s="25">
        <v>2.8389999866485596</v>
      </c>
      <c r="R136" s="24">
        <v>4.099999904632568</v>
      </c>
      <c r="S136" s="26" t="s">
        <v>406</v>
      </c>
      <c r="T136" s="27">
        <v>81</v>
      </c>
      <c r="U136" s="27"/>
      <c r="V136" s="28" t="s">
        <v>138</v>
      </c>
      <c r="W136" s="29" t="s">
        <v>139</v>
      </c>
      <c r="X136" s="29"/>
      <c r="Y136" s="29"/>
    </row>
    <row r="137" spans="1:25" ht="12.75">
      <c r="A137" s="13" t="s">
        <v>407</v>
      </c>
      <c r="B137" s="13"/>
      <c r="C137" s="14" t="s">
        <v>408</v>
      </c>
      <c r="D137" s="15" t="s">
        <v>20</v>
      </c>
      <c r="E137" s="15" t="s">
        <v>21</v>
      </c>
      <c r="F137" s="16">
        <v>41329</v>
      </c>
      <c r="G137" s="17">
        <v>57</v>
      </c>
      <c r="H137" s="18">
        <v>231</v>
      </c>
      <c r="I137" s="19">
        <v>1307</v>
      </c>
      <c r="J137" s="20">
        <v>57</v>
      </c>
      <c r="K137" s="20">
        <v>48</v>
      </c>
      <c r="L137" s="21">
        <v>2.819999933242798</v>
      </c>
      <c r="M137" s="22">
        <v>3.799999952316284</v>
      </c>
      <c r="N137" s="22"/>
      <c r="O137" s="23">
        <v>0.30000001192092896</v>
      </c>
      <c r="P137" s="24">
        <v>1.899999976158142</v>
      </c>
      <c r="Q137" s="25">
        <v>5.933000087738037</v>
      </c>
      <c r="R137" s="24">
        <v>7</v>
      </c>
      <c r="S137" s="26" t="s">
        <v>409</v>
      </c>
      <c r="T137" s="27">
        <v>86</v>
      </c>
      <c r="U137" s="27"/>
      <c r="V137" s="28" t="s">
        <v>23</v>
      </c>
      <c r="W137" s="29" t="s">
        <v>24</v>
      </c>
      <c r="X137" s="29"/>
      <c r="Y137" s="29"/>
    </row>
    <row r="138" spans="1:25" ht="12.75">
      <c r="A138" s="13" t="s">
        <v>410</v>
      </c>
      <c r="B138" s="13"/>
      <c r="C138" s="30" t="s">
        <v>411</v>
      </c>
      <c r="D138" s="15" t="s">
        <v>20</v>
      </c>
      <c r="E138" s="15" t="s">
        <v>52</v>
      </c>
      <c r="F138" s="16">
        <v>41363</v>
      </c>
      <c r="G138" s="17">
        <v>58</v>
      </c>
      <c r="H138" s="18">
        <v>230</v>
      </c>
      <c r="I138" s="19">
        <v>1641</v>
      </c>
      <c r="J138" s="20">
        <v>60</v>
      </c>
      <c r="K138" s="20">
        <v>56</v>
      </c>
      <c r="L138" s="21">
        <v>2.9600000381469727</v>
      </c>
      <c r="M138" s="22">
        <v>3.9000000953674316</v>
      </c>
      <c r="N138" s="22"/>
      <c r="O138" s="23">
        <v>-1.2999999523162842</v>
      </c>
      <c r="P138" s="24">
        <v>1.7000000476837158</v>
      </c>
      <c r="Q138" s="25">
        <v>4.676000118255615</v>
      </c>
      <c r="R138" s="24">
        <v>8.800000190734863</v>
      </c>
      <c r="S138" s="26" t="s">
        <v>412</v>
      </c>
      <c r="T138" s="27">
        <v>90</v>
      </c>
      <c r="U138" s="27"/>
      <c r="V138" s="28" t="s">
        <v>70</v>
      </c>
      <c r="W138" s="29" t="s">
        <v>24</v>
      </c>
      <c r="X138" s="29"/>
      <c r="Y138" s="29"/>
    </row>
    <row r="139" spans="1:25" ht="12.75">
      <c r="A139" s="13" t="s">
        <v>413</v>
      </c>
      <c r="B139" s="13"/>
      <c r="C139" s="30" t="s">
        <v>414</v>
      </c>
      <c r="D139" s="15" t="s">
        <v>68</v>
      </c>
      <c r="E139" s="15" t="s">
        <v>52</v>
      </c>
      <c r="F139" s="16">
        <v>41284</v>
      </c>
      <c r="G139" s="17">
        <v>57</v>
      </c>
      <c r="H139" s="18">
        <v>230</v>
      </c>
      <c r="I139" s="19">
        <v>1273</v>
      </c>
      <c r="J139" s="20">
        <v>64</v>
      </c>
      <c r="K139" s="20">
        <v>48</v>
      </c>
      <c r="L139" s="21">
        <v>2.890000104904175</v>
      </c>
      <c r="M139" s="22">
        <v>4.300000190734863</v>
      </c>
      <c r="N139" s="22"/>
      <c r="O139" s="23">
        <v>0.4000000059604645</v>
      </c>
      <c r="P139" s="24">
        <v>1.899999976158142</v>
      </c>
      <c r="Q139" s="25">
        <v>4.767999649047852</v>
      </c>
      <c r="R139" s="24">
        <v>7.599999904632568</v>
      </c>
      <c r="S139" s="26" t="s">
        <v>415</v>
      </c>
      <c r="T139" s="27">
        <v>86</v>
      </c>
      <c r="U139" s="27"/>
      <c r="V139" s="28" t="s">
        <v>416</v>
      </c>
      <c r="W139" s="29" t="s">
        <v>24</v>
      </c>
      <c r="X139" s="29"/>
      <c r="Y139" s="29"/>
    </row>
    <row r="140" spans="1:25" ht="12.75">
      <c r="A140" s="13" t="s">
        <v>417</v>
      </c>
      <c r="B140" s="13"/>
      <c r="C140" s="30" t="s">
        <v>418</v>
      </c>
      <c r="D140" s="15" t="s">
        <v>20</v>
      </c>
      <c r="E140" s="15" t="s">
        <v>21</v>
      </c>
      <c r="F140" s="16">
        <v>41303</v>
      </c>
      <c r="G140" s="17">
        <v>51</v>
      </c>
      <c r="H140" s="18">
        <v>230</v>
      </c>
      <c r="I140" s="19">
        <v>1329</v>
      </c>
      <c r="J140" s="20">
        <v>51</v>
      </c>
      <c r="K140" s="20">
        <v>45</v>
      </c>
      <c r="L140" s="21">
        <v>2.75</v>
      </c>
      <c r="M140" s="22">
        <v>5.800000190734863</v>
      </c>
      <c r="N140" s="22"/>
      <c r="O140" s="23">
        <v>1</v>
      </c>
      <c r="P140" s="24">
        <v>1.5</v>
      </c>
      <c r="Q140" s="25">
        <v>3.6050002574920654</v>
      </c>
      <c r="R140" s="24">
        <v>5</v>
      </c>
      <c r="S140" s="26" t="s">
        <v>419</v>
      </c>
      <c r="T140" s="27">
        <v>91</v>
      </c>
      <c r="U140" s="27"/>
      <c r="V140" s="28" t="s">
        <v>420</v>
      </c>
      <c r="W140" s="29" t="s">
        <v>30</v>
      </c>
      <c r="X140" s="29"/>
      <c r="Y140" s="29"/>
    </row>
    <row r="141" spans="1:25" ht="12.75">
      <c r="A141" s="13" t="s">
        <v>421</v>
      </c>
      <c r="B141" s="13"/>
      <c r="C141" s="30" t="s">
        <v>422</v>
      </c>
      <c r="D141" s="15" t="s">
        <v>20</v>
      </c>
      <c r="E141" s="15" t="s">
        <v>52</v>
      </c>
      <c r="F141" s="16">
        <v>41379</v>
      </c>
      <c r="G141" s="17">
        <v>53</v>
      </c>
      <c r="H141" s="18">
        <v>229</v>
      </c>
      <c r="I141" s="19">
        <v>1450</v>
      </c>
      <c r="J141" s="20">
        <v>57</v>
      </c>
      <c r="K141" s="20">
        <v>51</v>
      </c>
      <c r="L141" s="21">
        <v>2.880000114440918</v>
      </c>
      <c r="M141" s="22">
        <v>3.5999999046325684</v>
      </c>
      <c r="N141" s="22"/>
      <c r="O141" s="23">
        <v>-0.30000001192092896</v>
      </c>
      <c r="P141" s="24">
        <v>2.200000047683716</v>
      </c>
      <c r="Q141" s="25">
        <v>6.338000297546387</v>
      </c>
      <c r="R141" s="24">
        <v>6.5</v>
      </c>
      <c r="S141" s="26" t="s">
        <v>423</v>
      </c>
      <c r="T141" s="27">
        <v>78</v>
      </c>
      <c r="U141" s="27"/>
      <c r="V141" s="28" t="s">
        <v>70</v>
      </c>
      <c r="W141" s="29" t="s">
        <v>24</v>
      </c>
      <c r="X141" s="29"/>
      <c r="Y141" s="29"/>
    </row>
    <row r="142" spans="1:25" ht="12.75">
      <c r="A142" s="13" t="s">
        <v>424</v>
      </c>
      <c r="B142" s="13"/>
      <c r="C142" s="30" t="s">
        <v>425</v>
      </c>
      <c r="D142" s="15" t="s">
        <v>20</v>
      </c>
      <c r="E142" s="15" t="s">
        <v>52</v>
      </c>
      <c r="F142" s="16">
        <v>41303</v>
      </c>
      <c r="G142" s="17">
        <v>55</v>
      </c>
      <c r="H142" s="18">
        <v>228</v>
      </c>
      <c r="I142" s="19">
        <v>1438</v>
      </c>
      <c r="J142" s="20">
        <v>51</v>
      </c>
      <c r="K142" s="20">
        <v>50</v>
      </c>
      <c r="L142" s="21">
        <v>2.799999952316284</v>
      </c>
      <c r="M142" s="22">
        <v>4.699999809265137</v>
      </c>
      <c r="N142" s="22"/>
      <c r="O142" s="23">
        <v>0.10000000149011612</v>
      </c>
      <c r="P142" s="24">
        <v>1.7000000476837158</v>
      </c>
      <c r="Q142" s="25">
        <v>4.414999961853027</v>
      </c>
      <c r="R142" s="24">
        <v>6.5</v>
      </c>
      <c r="S142" s="26" t="s">
        <v>419</v>
      </c>
      <c r="T142" s="27">
        <v>91</v>
      </c>
      <c r="U142" s="27"/>
      <c r="V142" s="28" t="s">
        <v>420</v>
      </c>
      <c r="W142" s="29" t="s">
        <v>30</v>
      </c>
      <c r="X142" s="29"/>
      <c r="Y142" s="29"/>
    </row>
    <row r="143" spans="1:25" ht="12.75">
      <c r="A143" s="13" t="s">
        <v>426</v>
      </c>
      <c r="B143" s="13"/>
      <c r="C143" s="14" t="s">
        <v>427</v>
      </c>
      <c r="D143" s="15" t="s">
        <v>354</v>
      </c>
      <c r="E143" s="15" t="s">
        <v>52</v>
      </c>
      <c r="F143" s="16">
        <v>41384</v>
      </c>
      <c r="G143" s="17">
        <v>49</v>
      </c>
      <c r="H143" s="18">
        <v>227</v>
      </c>
      <c r="I143" s="19">
        <v>1362</v>
      </c>
      <c r="J143" s="20">
        <v>89</v>
      </c>
      <c r="K143" s="20">
        <v>58</v>
      </c>
      <c r="L143" s="21">
        <v>3.009999990463257</v>
      </c>
      <c r="M143" s="22">
        <v>2.5</v>
      </c>
      <c r="N143" s="22"/>
      <c r="O143" s="23">
        <v>-1.399999976158142</v>
      </c>
      <c r="P143" s="24">
        <v>2</v>
      </c>
      <c r="Q143" s="25">
        <v>4.0829997062683105</v>
      </c>
      <c r="R143" s="24">
        <v>4.800000190734863</v>
      </c>
      <c r="S143" s="26" t="s">
        <v>344</v>
      </c>
      <c r="T143" s="27">
        <v>87</v>
      </c>
      <c r="U143" s="27"/>
      <c r="V143" s="28" t="s">
        <v>138</v>
      </c>
      <c r="W143" s="29" t="s">
        <v>139</v>
      </c>
      <c r="X143" s="29"/>
      <c r="Y143" s="29"/>
    </row>
    <row r="144" spans="1:25" ht="12.75">
      <c r="A144" s="13" t="s">
        <v>428</v>
      </c>
      <c r="B144" s="13"/>
      <c r="C144" s="30" t="s">
        <v>429</v>
      </c>
      <c r="D144" s="15" t="s">
        <v>20</v>
      </c>
      <c r="E144" s="15" t="s">
        <v>21</v>
      </c>
      <c r="F144" s="16">
        <v>41249</v>
      </c>
      <c r="G144" s="17">
        <v>50</v>
      </c>
      <c r="H144" s="18">
        <v>227</v>
      </c>
      <c r="I144" s="19">
        <v>1644</v>
      </c>
      <c r="J144" s="20">
        <v>71</v>
      </c>
      <c r="K144" s="20">
        <v>51</v>
      </c>
      <c r="L144" s="21">
        <v>2.7699999809265137</v>
      </c>
      <c r="M144" s="22">
        <v>2.5999999046325684</v>
      </c>
      <c r="N144" s="22"/>
      <c r="O144" s="23">
        <v>-0.800000011920929</v>
      </c>
      <c r="P144" s="24">
        <v>2.200000047683716</v>
      </c>
      <c r="Q144" s="25">
        <v>5.616000175476074</v>
      </c>
      <c r="R144" s="24">
        <v>4.699999809265137</v>
      </c>
      <c r="S144" s="26" t="s">
        <v>430</v>
      </c>
      <c r="T144" s="27">
        <v>82</v>
      </c>
      <c r="U144" s="27"/>
      <c r="V144" s="28" t="s">
        <v>40</v>
      </c>
      <c r="W144" s="29" t="s">
        <v>24</v>
      </c>
      <c r="X144" s="29"/>
      <c r="Y144" s="29"/>
    </row>
    <row r="145" spans="1:25" ht="12.75">
      <c r="A145" s="13" t="s">
        <v>431</v>
      </c>
      <c r="B145" s="13"/>
      <c r="C145" s="30" t="s">
        <v>432</v>
      </c>
      <c r="D145" s="15" t="s">
        <v>20</v>
      </c>
      <c r="E145" s="15" t="s">
        <v>52</v>
      </c>
      <c r="F145" s="16">
        <v>41265</v>
      </c>
      <c r="G145" s="17">
        <v>56</v>
      </c>
      <c r="H145" s="18">
        <v>227</v>
      </c>
      <c r="I145" s="19">
        <v>1136</v>
      </c>
      <c r="J145" s="20">
        <v>69</v>
      </c>
      <c r="K145" s="20">
        <v>45</v>
      </c>
      <c r="L145" s="21">
        <v>2.8299999237060547</v>
      </c>
      <c r="M145" s="22">
        <v>4.300000190734863</v>
      </c>
      <c r="N145" s="22"/>
      <c r="O145" s="23">
        <v>-0.6000000238418579</v>
      </c>
      <c r="P145" s="24">
        <v>2</v>
      </c>
      <c r="Q145" s="25">
        <v>5.301999568939209</v>
      </c>
      <c r="R145" s="24">
        <v>8.100000381469727</v>
      </c>
      <c r="S145" s="26" t="s">
        <v>433</v>
      </c>
      <c r="T145" s="27">
        <v>82</v>
      </c>
      <c r="U145" s="27"/>
      <c r="V145" s="28" t="s">
        <v>35</v>
      </c>
      <c r="W145" s="29" t="s">
        <v>24</v>
      </c>
      <c r="X145" s="29"/>
      <c r="Y145" s="29"/>
    </row>
    <row r="146" spans="1:25" ht="12.75">
      <c r="A146" s="13" t="s">
        <v>434</v>
      </c>
      <c r="B146" s="13"/>
      <c r="C146" s="14" t="s">
        <v>435</v>
      </c>
      <c r="D146" s="15" t="s">
        <v>20</v>
      </c>
      <c r="E146" s="15" t="s">
        <v>21</v>
      </c>
      <c r="F146" s="16">
        <v>41457</v>
      </c>
      <c r="G146" s="17">
        <v>40</v>
      </c>
      <c r="H146" s="18">
        <v>226</v>
      </c>
      <c r="I146" s="19">
        <v>1766</v>
      </c>
      <c r="J146" s="20">
        <v>74</v>
      </c>
      <c r="K146" s="20">
        <v>57</v>
      </c>
      <c r="L146" s="21">
        <v>2.9600000381469727</v>
      </c>
      <c r="M146" s="22">
        <v>2.9000000953674316</v>
      </c>
      <c r="N146" s="22"/>
      <c r="O146" s="23">
        <v>-0.800000011920929</v>
      </c>
      <c r="P146" s="24">
        <v>1.7999999523162842</v>
      </c>
      <c r="Q146" s="25">
        <v>4.388999938964844</v>
      </c>
      <c r="R146" s="24">
        <v>2.700000047683716</v>
      </c>
      <c r="S146" s="26" t="s">
        <v>98</v>
      </c>
      <c r="T146" s="27">
        <v>89</v>
      </c>
      <c r="U146" s="27"/>
      <c r="V146" s="28" t="s">
        <v>45</v>
      </c>
      <c r="W146" s="29" t="s">
        <v>46</v>
      </c>
      <c r="X146" s="29"/>
      <c r="Y146" s="29"/>
    </row>
    <row r="147" spans="1:25" ht="12.75">
      <c r="A147" s="13" t="s">
        <v>436</v>
      </c>
      <c r="B147" s="13"/>
      <c r="C147" s="14" t="s">
        <v>437</v>
      </c>
      <c r="D147" s="15" t="s">
        <v>354</v>
      </c>
      <c r="E147" s="15" t="s">
        <v>21</v>
      </c>
      <c r="F147" s="16">
        <v>41375</v>
      </c>
      <c r="G147" s="17">
        <v>52</v>
      </c>
      <c r="H147" s="18">
        <v>226</v>
      </c>
      <c r="I147" s="19">
        <v>1353</v>
      </c>
      <c r="J147" s="20">
        <v>84</v>
      </c>
      <c r="K147" s="20">
        <v>56</v>
      </c>
      <c r="L147" s="21">
        <v>2.9600000381469727</v>
      </c>
      <c r="M147" s="22">
        <v>3.299999952316284</v>
      </c>
      <c r="N147" s="22"/>
      <c r="O147" s="23">
        <v>-0.6000000238418579</v>
      </c>
      <c r="P147" s="24">
        <v>1.399999976158142</v>
      </c>
      <c r="Q147" s="25">
        <v>2.5169999599456787</v>
      </c>
      <c r="R147" s="24">
        <v>5.300000190734863</v>
      </c>
      <c r="S147" s="26" t="s">
        <v>344</v>
      </c>
      <c r="T147" s="27">
        <v>87</v>
      </c>
      <c r="U147" s="27"/>
      <c r="V147" s="28" t="s">
        <v>138</v>
      </c>
      <c r="W147" s="29" t="s">
        <v>139</v>
      </c>
      <c r="X147" s="29"/>
      <c r="Y147" s="29"/>
    </row>
    <row r="148" spans="1:25" ht="12.75">
      <c r="A148" s="13" t="s">
        <v>438</v>
      </c>
      <c r="B148" s="13"/>
      <c r="C148" s="30" t="s">
        <v>439</v>
      </c>
      <c r="D148" s="15" t="s">
        <v>20</v>
      </c>
      <c r="E148" s="15" t="s">
        <v>21</v>
      </c>
      <c r="F148" s="16">
        <v>41300</v>
      </c>
      <c r="G148" s="17">
        <v>56</v>
      </c>
      <c r="H148" s="18">
        <v>226</v>
      </c>
      <c r="I148" s="19">
        <v>1481</v>
      </c>
      <c r="J148" s="20">
        <v>61</v>
      </c>
      <c r="K148" s="20">
        <v>51</v>
      </c>
      <c r="L148" s="21">
        <v>2.819999933242798</v>
      </c>
      <c r="M148" s="22">
        <v>3.700000047683716</v>
      </c>
      <c r="N148" s="22"/>
      <c r="O148" s="23">
        <v>0</v>
      </c>
      <c r="P148" s="24">
        <v>1.7999999523162842</v>
      </c>
      <c r="Q148" s="25">
        <v>4.152000427246094</v>
      </c>
      <c r="R148" s="24">
        <v>7.599999904632568</v>
      </c>
      <c r="S148" s="26" t="s">
        <v>440</v>
      </c>
      <c r="T148" s="27">
        <v>80</v>
      </c>
      <c r="U148" s="27"/>
      <c r="V148" s="28" t="s">
        <v>77</v>
      </c>
      <c r="W148" s="29" t="s">
        <v>46</v>
      </c>
      <c r="X148" s="29"/>
      <c r="Y148" s="29"/>
    </row>
    <row r="149" spans="1:25" ht="12.75">
      <c r="A149" s="13" t="s">
        <v>441</v>
      </c>
      <c r="B149" s="13"/>
      <c r="C149" s="14" t="s">
        <v>442</v>
      </c>
      <c r="D149" s="15" t="s">
        <v>20</v>
      </c>
      <c r="E149" s="15" t="s">
        <v>52</v>
      </c>
      <c r="F149" s="16">
        <v>41467</v>
      </c>
      <c r="G149" s="17">
        <v>51</v>
      </c>
      <c r="H149" s="18">
        <v>225</v>
      </c>
      <c r="I149" s="19">
        <v>1239</v>
      </c>
      <c r="J149" s="20">
        <v>73</v>
      </c>
      <c r="K149" s="20">
        <v>49</v>
      </c>
      <c r="L149" s="21">
        <v>2.9200000762939453</v>
      </c>
      <c r="M149" s="22">
        <v>3.9000000953674316</v>
      </c>
      <c r="N149" s="22"/>
      <c r="O149" s="23">
        <v>-0.699999988079071</v>
      </c>
      <c r="P149" s="24">
        <v>1.7999999523162842</v>
      </c>
      <c r="Q149" s="25">
        <v>4.505000114440918</v>
      </c>
      <c r="R149" s="24">
        <v>5.800000190734863</v>
      </c>
      <c r="S149" s="26" t="s">
        <v>443</v>
      </c>
      <c r="T149" s="27">
        <v>85</v>
      </c>
      <c r="U149" s="27"/>
      <c r="V149" s="28" t="s">
        <v>351</v>
      </c>
      <c r="W149" s="29" t="s">
        <v>109</v>
      </c>
      <c r="X149" s="29"/>
      <c r="Y149" s="29"/>
    </row>
    <row r="150" spans="1:25" ht="12.75">
      <c r="A150" s="13" t="s">
        <v>444</v>
      </c>
      <c r="B150" s="13"/>
      <c r="C150" s="30" t="s">
        <v>445</v>
      </c>
      <c r="D150" s="15" t="s">
        <v>20</v>
      </c>
      <c r="E150" s="15" t="s">
        <v>52</v>
      </c>
      <c r="F150" s="16">
        <v>41430</v>
      </c>
      <c r="G150" s="17">
        <v>58</v>
      </c>
      <c r="H150" s="18">
        <v>224</v>
      </c>
      <c r="I150" s="19">
        <v>1429</v>
      </c>
      <c r="J150" s="20">
        <v>74</v>
      </c>
      <c r="K150" s="20">
        <v>48</v>
      </c>
      <c r="L150" s="21">
        <v>2.7899999618530273</v>
      </c>
      <c r="M150" s="22">
        <v>3.700000047683716</v>
      </c>
      <c r="N150" s="22"/>
      <c r="O150" s="23">
        <v>-0.800000011920929</v>
      </c>
      <c r="P150" s="24">
        <v>1.600000023841858</v>
      </c>
      <c r="Q150" s="25">
        <v>4.241000175476074</v>
      </c>
      <c r="R150" s="24">
        <v>8.5</v>
      </c>
      <c r="S150" s="26" t="s">
        <v>446</v>
      </c>
      <c r="T150" s="27">
        <v>90</v>
      </c>
      <c r="U150" s="27"/>
      <c r="V150" s="28" t="s">
        <v>447</v>
      </c>
      <c r="W150" s="29" t="s">
        <v>304</v>
      </c>
      <c r="X150" s="29"/>
      <c r="Y150" s="29"/>
    </row>
    <row r="151" spans="1:25" ht="12.75">
      <c r="A151" s="13" t="s">
        <v>448</v>
      </c>
      <c r="B151" s="13"/>
      <c r="C151" s="14" t="s">
        <v>449</v>
      </c>
      <c r="D151" s="15" t="s">
        <v>20</v>
      </c>
      <c r="E151" s="15" t="s">
        <v>21</v>
      </c>
      <c r="F151" s="16">
        <v>41286</v>
      </c>
      <c r="G151" s="17">
        <v>56</v>
      </c>
      <c r="H151" s="18">
        <v>223</v>
      </c>
      <c r="I151" s="19">
        <v>1656</v>
      </c>
      <c r="J151" s="20">
        <v>76</v>
      </c>
      <c r="K151" s="20">
        <v>56</v>
      </c>
      <c r="L151" s="21">
        <v>2.930000066757202</v>
      </c>
      <c r="M151" s="22">
        <v>2.5999999046325684</v>
      </c>
      <c r="N151" s="22"/>
      <c r="O151" s="23">
        <v>-0.20000000298023224</v>
      </c>
      <c r="P151" s="24">
        <v>1.899999976158142</v>
      </c>
      <c r="Q151" s="25">
        <v>2.761000156402588</v>
      </c>
      <c r="R151" s="24">
        <v>7.099999904632568</v>
      </c>
      <c r="S151" s="26" t="s">
        <v>450</v>
      </c>
      <c r="T151" s="27">
        <v>87</v>
      </c>
      <c r="U151" s="27"/>
      <c r="V151" s="28" t="s">
        <v>451</v>
      </c>
      <c r="W151" s="29" t="s">
        <v>24</v>
      </c>
      <c r="X151" s="29"/>
      <c r="Y151" s="29"/>
    </row>
    <row r="152" spans="1:25" ht="12.75">
      <c r="A152" s="13" t="s">
        <v>452</v>
      </c>
      <c r="B152" s="13"/>
      <c r="C152" s="30" t="s">
        <v>453</v>
      </c>
      <c r="D152" s="15" t="s">
        <v>20</v>
      </c>
      <c r="E152" s="15" t="s">
        <v>52</v>
      </c>
      <c r="F152" s="16">
        <v>41262</v>
      </c>
      <c r="G152" s="17">
        <v>53</v>
      </c>
      <c r="H152" s="18">
        <v>223</v>
      </c>
      <c r="I152" s="19">
        <v>1399</v>
      </c>
      <c r="J152" s="20">
        <v>53</v>
      </c>
      <c r="K152" s="20">
        <v>48</v>
      </c>
      <c r="L152" s="21">
        <v>2.880000114440918</v>
      </c>
      <c r="M152" s="22">
        <v>3.9000000953674316</v>
      </c>
      <c r="N152" s="22"/>
      <c r="O152" s="23">
        <v>0</v>
      </c>
      <c r="P152" s="24">
        <v>2</v>
      </c>
      <c r="Q152" s="25">
        <v>5.295999526977539</v>
      </c>
      <c r="R152" s="24">
        <v>6.300000190734863</v>
      </c>
      <c r="S152" s="26" t="s">
        <v>454</v>
      </c>
      <c r="T152" s="27">
        <v>86</v>
      </c>
      <c r="U152" s="27"/>
      <c r="V152" s="28" t="s">
        <v>70</v>
      </c>
      <c r="W152" s="29" t="s">
        <v>24</v>
      </c>
      <c r="X152" s="29"/>
      <c r="Y152" s="29"/>
    </row>
    <row r="153" spans="1:25" ht="12.75">
      <c r="A153" s="13" t="s">
        <v>455</v>
      </c>
      <c r="B153" s="13"/>
      <c r="C153" s="30" t="s">
        <v>456</v>
      </c>
      <c r="D153" s="15" t="s">
        <v>68</v>
      </c>
      <c r="E153" s="15" t="s">
        <v>21</v>
      </c>
      <c r="F153" s="16">
        <v>41412</v>
      </c>
      <c r="G153" s="17">
        <v>55</v>
      </c>
      <c r="H153" s="18">
        <v>223</v>
      </c>
      <c r="I153" s="19">
        <v>1388</v>
      </c>
      <c r="J153" s="20">
        <v>53</v>
      </c>
      <c r="K153" s="20">
        <v>45</v>
      </c>
      <c r="L153" s="21">
        <v>2.869999885559082</v>
      </c>
      <c r="M153" s="22">
        <v>4.800000190734863</v>
      </c>
      <c r="N153" s="22"/>
      <c r="O153" s="23">
        <v>0.5</v>
      </c>
      <c r="P153" s="24">
        <v>2</v>
      </c>
      <c r="Q153" s="25">
        <v>5.775000095367432</v>
      </c>
      <c r="R153" s="24">
        <v>6.300000190734863</v>
      </c>
      <c r="S153" s="26" t="s">
        <v>457</v>
      </c>
      <c r="T153" s="27">
        <v>78</v>
      </c>
      <c r="U153" s="27"/>
      <c r="V153" s="28" t="s">
        <v>147</v>
      </c>
      <c r="W153" s="29" t="s">
        <v>30</v>
      </c>
      <c r="X153" s="29"/>
      <c r="Y153" s="29"/>
    </row>
    <row r="154" spans="1:25" ht="12.75">
      <c r="A154" s="13" t="s">
        <v>458</v>
      </c>
      <c r="B154" s="13"/>
      <c r="C154" s="30" t="s">
        <v>459</v>
      </c>
      <c r="D154" s="15" t="s">
        <v>20</v>
      </c>
      <c r="E154" s="15" t="s">
        <v>52</v>
      </c>
      <c r="F154" s="16">
        <v>41309</v>
      </c>
      <c r="G154" s="17">
        <v>56</v>
      </c>
      <c r="H154" s="18">
        <v>222</v>
      </c>
      <c r="I154" s="19">
        <v>1666</v>
      </c>
      <c r="J154" s="20">
        <v>78</v>
      </c>
      <c r="K154" s="20">
        <v>57</v>
      </c>
      <c r="L154" s="21">
        <v>2.9800000190734863</v>
      </c>
      <c r="M154" s="22">
        <v>2.4000000953674316</v>
      </c>
      <c r="N154" s="22"/>
      <c r="O154" s="23">
        <v>-1.2000000476837158</v>
      </c>
      <c r="P154" s="24">
        <v>2.0999999046325684</v>
      </c>
      <c r="Q154" s="25">
        <v>4.058000087738037</v>
      </c>
      <c r="R154" s="24">
        <v>7.5</v>
      </c>
      <c r="S154" s="26" t="s">
        <v>460</v>
      </c>
      <c r="T154" s="27">
        <v>81</v>
      </c>
      <c r="U154" s="27"/>
      <c r="V154" s="28" t="s">
        <v>40</v>
      </c>
      <c r="W154" s="29" t="s">
        <v>24</v>
      </c>
      <c r="X154" s="29"/>
      <c r="Y154" s="29"/>
    </row>
    <row r="155" spans="1:25" ht="12.75">
      <c r="A155" s="13" t="s">
        <v>461</v>
      </c>
      <c r="B155" s="13"/>
      <c r="C155" s="30" t="s">
        <v>462</v>
      </c>
      <c r="D155" s="15" t="s">
        <v>20</v>
      </c>
      <c r="E155" s="15" t="s">
        <v>21</v>
      </c>
      <c r="F155" s="16">
        <v>41263</v>
      </c>
      <c r="G155" s="17">
        <v>57</v>
      </c>
      <c r="H155" s="18">
        <v>222</v>
      </c>
      <c r="I155" s="19">
        <v>1417</v>
      </c>
      <c r="J155" s="20">
        <v>62</v>
      </c>
      <c r="K155" s="20">
        <v>53</v>
      </c>
      <c r="L155" s="21">
        <v>2.819999933242798</v>
      </c>
      <c r="M155" s="22">
        <v>3.4000000953674316</v>
      </c>
      <c r="N155" s="22"/>
      <c r="O155" s="23">
        <v>-0.6000000238418579</v>
      </c>
      <c r="P155" s="24">
        <v>1.7000000476837158</v>
      </c>
      <c r="Q155" s="25">
        <v>4.006999969482422</v>
      </c>
      <c r="R155" s="24">
        <v>7.699999809265137</v>
      </c>
      <c r="S155" s="26" t="s">
        <v>463</v>
      </c>
      <c r="T155" s="27">
        <v>83</v>
      </c>
      <c r="U155" s="27"/>
      <c r="V155" s="28" t="s">
        <v>464</v>
      </c>
      <c r="W155" s="29" t="s">
        <v>465</v>
      </c>
      <c r="X155" s="29"/>
      <c r="Y155" s="29"/>
    </row>
    <row r="156" spans="1:25" ht="12.75">
      <c r="A156" s="13" t="s">
        <v>466</v>
      </c>
      <c r="B156" s="13"/>
      <c r="C156" s="30" t="s">
        <v>467</v>
      </c>
      <c r="D156" s="15" t="s">
        <v>20</v>
      </c>
      <c r="E156" s="15" t="s">
        <v>52</v>
      </c>
      <c r="F156" s="16">
        <v>41447</v>
      </c>
      <c r="G156" s="17">
        <v>53</v>
      </c>
      <c r="H156" s="18">
        <v>222</v>
      </c>
      <c r="I156" s="19">
        <v>1250</v>
      </c>
      <c r="J156" s="20">
        <v>68</v>
      </c>
      <c r="K156" s="20">
        <v>51</v>
      </c>
      <c r="L156" s="21">
        <v>2.7899999618530273</v>
      </c>
      <c r="M156" s="22">
        <v>3.200000047683716</v>
      </c>
      <c r="N156" s="22"/>
      <c r="O156" s="23">
        <v>-0.5</v>
      </c>
      <c r="P156" s="24">
        <v>1.399999976158142</v>
      </c>
      <c r="Q156" s="25">
        <v>4.040999889373779</v>
      </c>
      <c r="R156" s="24">
        <v>5.800000190734863</v>
      </c>
      <c r="S156" s="26" t="s">
        <v>468</v>
      </c>
      <c r="T156" s="27">
        <v>87</v>
      </c>
      <c r="U156" s="27"/>
      <c r="V156" s="28" t="s">
        <v>77</v>
      </c>
      <c r="W156" s="29" t="s">
        <v>46</v>
      </c>
      <c r="X156" s="29"/>
      <c r="Y156" s="29"/>
    </row>
    <row r="157" spans="1:25" ht="12.75">
      <c r="A157" s="13" t="s">
        <v>469</v>
      </c>
      <c r="B157" s="13"/>
      <c r="C157" s="14" t="s">
        <v>470</v>
      </c>
      <c r="D157" s="15" t="s">
        <v>20</v>
      </c>
      <c r="E157" s="15" t="s">
        <v>52</v>
      </c>
      <c r="F157" s="16">
        <v>41396</v>
      </c>
      <c r="G157" s="17">
        <v>56</v>
      </c>
      <c r="H157" s="18">
        <v>222</v>
      </c>
      <c r="I157" s="19">
        <v>1292</v>
      </c>
      <c r="J157" s="20">
        <v>54</v>
      </c>
      <c r="K157" s="20">
        <v>49</v>
      </c>
      <c r="L157" s="21">
        <v>2.7699999809265137</v>
      </c>
      <c r="M157" s="22">
        <v>4.400000095367432</v>
      </c>
      <c r="N157" s="22"/>
      <c r="O157" s="23">
        <v>-0.10000000149011612</v>
      </c>
      <c r="P157" s="24">
        <v>1.899999976158142</v>
      </c>
      <c r="Q157" s="25">
        <v>3.940999746322632</v>
      </c>
      <c r="R157" s="24">
        <v>7</v>
      </c>
      <c r="S157" s="26" t="s">
        <v>471</v>
      </c>
      <c r="T157" s="27">
        <v>88</v>
      </c>
      <c r="U157" s="27"/>
      <c r="V157" s="28" t="s">
        <v>23</v>
      </c>
      <c r="W157" s="29" t="s">
        <v>24</v>
      </c>
      <c r="X157" s="29"/>
      <c r="Y157" s="29"/>
    </row>
    <row r="158" spans="1:25" ht="12.75">
      <c r="A158" s="13" t="s">
        <v>472</v>
      </c>
      <c r="B158" s="13"/>
      <c r="C158" s="30" t="s">
        <v>473</v>
      </c>
      <c r="D158" s="15" t="s">
        <v>27</v>
      </c>
      <c r="E158" s="15" t="s">
        <v>21</v>
      </c>
      <c r="F158" s="16">
        <v>41350</v>
      </c>
      <c r="G158" s="17">
        <v>55</v>
      </c>
      <c r="H158" s="18">
        <v>222</v>
      </c>
      <c r="I158" s="19">
        <v>1471</v>
      </c>
      <c r="J158" s="20">
        <v>58</v>
      </c>
      <c r="K158" s="20">
        <v>48</v>
      </c>
      <c r="L158" s="21">
        <v>2.940000057220459</v>
      </c>
      <c r="M158" s="22">
        <v>4.599999904632568</v>
      </c>
      <c r="N158" s="22"/>
      <c r="O158" s="23">
        <v>-0.30000001192092896</v>
      </c>
      <c r="P158" s="24">
        <v>2.0999999046325684</v>
      </c>
      <c r="Q158" s="25">
        <v>5.529000282287598</v>
      </c>
      <c r="R158" s="24">
        <v>7.800000190734863</v>
      </c>
      <c r="S158" s="26" t="s">
        <v>474</v>
      </c>
      <c r="T158" s="27">
        <v>90</v>
      </c>
      <c r="U158" s="27"/>
      <c r="V158" s="28" t="s">
        <v>475</v>
      </c>
      <c r="W158" s="29" t="s">
        <v>24</v>
      </c>
      <c r="X158" s="29"/>
      <c r="Y158" s="29"/>
    </row>
    <row r="159" spans="1:25" ht="12.75">
      <c r="A159" s="13" t="s">
        <v>476</v>
      </c>
      <c r="B159" s="13"/>
      <c r="C159" s="30" t="s">
        <v>477</v>
      </c>
      <c r="D159" s="15" t="s">
        <v>20</v>
      </c>
      <c r="E159" s="15" t="s">
        <v>52</v>
      </c>
      <c r="F159" s="16">
        <v>41300</v>
      </c>
      <c r="G159" s="17">
        <v>53</v>
      </c>
      <c r="H159" s="18">
        <v>222</v>
      </c>
      <c r="I159" s="19">
        <v>1347</v>
      </c>
      <c r="J159" s="20">
        <v>60</v>
      </c>
      <c r="K159" s="20">
        <v>46</v>
      </c>
      <c r="L159" s="21">
        <v>2.740000009536743</v>
      </c>
      <c r="M159" s="22">
        <v>5.199999809265137</v>
      </c>
      <c r="N159" s="22"/>
      <c r="O159" s="23">
        <v>-0.30000001192092896</v>
      </c>
      <c r="P159" s="24">
        <v>1.7999999523162842</v>
      </c>
      <c r="Q159" s="25">
        <v>3.31600022315979</v>
      </c>
      <c r="R159" s="24">
        <v>5.699999809265137</v>
      </c>
      <c r="S159" s="26" t="s">
        <v>419</v>
      </c>
      <c r="T159" s="27">
        <v>91</v>
      </c>
      <c r="U159" s="27"/>
      <c r="V159" s="28" t="s">
        <v>420</v>
      </c>
      <c r="W159" s="29" t="s">
        <v>30</v>
      </c>
      <c r="X159" s="29"/>
      <c r="Y159" s="29"/>
    </row>
    <row r="160" spans="1:25" ht="12.75">
      <c r="A160" s="13" t="s">
        <v>478</v>
      </c>
      <c r="B160" s="13"/>
      <c r="C160" s="30" t="s">
        <v>479</v>
      </c>
      <c r="D160" s="15" t="s">
        <v>20</v>
      </c>
      <c r="E160" s="15" t="s">
        <v>52</v>
      </c>
      <c r="F160" s="16">
        <v>41251</v>
      </c>
      <c r="G160" s="17">
        <v>56</v>
      </c>
      <c r="H160" s="18">
        <v>222</v>
      </c>
      <c r="I160" s="19">
        <v>1069</v>
      </c>
      <c r="J160" s="20">
        <v>63</v>
      </c>
      <c r="K160" s="20">
        <v>46</v>
      </c>
      <c r="L160" s="21">
        <v>2.880000114440918</v>
      </c>
      <c r="M160" s="22">
        <v>4.699999809265137</v>
      </c>
      <c r="N160" s="22"/>
      <c r="O160" s="23">
        <v>0.10000000149011612</v>
      </c>
      <c r="P160" s="24">
        <v>2.200000047683716</v>
      </c>
      <c r="Q160" s="25">
        <v>4.175000190734863</v>
      </c>
      <c r="R160" s="24">
        <v>7.699999809265137</v>
      </c>
      <c r="S160" s="26" t="s">
        <v>480</v>
      </c>
      <c r="T160" s="27">
        <v>87</v>
      </c>
      <c r="U160" s="27"/>
      <c r="V160" s="28" t="s">
        <v>481</v>
      </c>
      <c r="W160" s="29" t="s">
        <v>109</v>
      </c>
      <c r="X160" s="29"/>
      <c r="Y160" s="29"/>
    </row>
    <row r="161" spans="1:25" ht="12.75">
      <c r="A161" s="13" t="s">
        <v>482</v>
      </c>
      <c r="B161" s="13"/>
      <c r="C161" s="14" t="s">
        <v>483</v>
      </c>
      <c r="D161" s="15" t="s">
        <v>27</v>
      </c>
      <c r="E161" s="15" t="s">
        <v>21</v>
      </c>
      <c r="F161" s="16">
        <v>41250</v>
      </c>
      <c r="G161" s="17">
        <v>48</v>
      </c>
      <c r="H161" s="18">
        <v>222</v>
      </c>
      <c r="I161" s="19">
        <v>718</v>
      </c>
      <c r="J161" s="20">
        <v>64</v>
      </c>
      <c r="K161" s="20">
        <v>43</v>
      </c>
      <c r="L161" s="21">
        <v>2.8499999046325684</v>
      </c>
      <c r="M161" s="22">
        <v>4.400000095367432</v>
      </c>
      <c r="N161" s="22"/>
      <c r="O161" s="23">
        <v>0.10000000149011612</v>
      </c>
      <c r="P161" s="24">
        <v>2</v>
      </c>
      <c r="Q161" s="25">
        <v>5.488000392913818</v>
      </c>
      <c r="R161" s="24">
        <v>4.800000190734863</v>
      </c>
      <c r="S161" s="26" t="s">
        <v>484</v>
      </c>
      <c r="T161" s="27">
        <v>85</v>
      </c>
      <c r="U161" s="27"/>
      <c r="V161" s="28" t="s">
        <v>138</v>
      </c>
      <c r="W161" s="29" t="s">
        <v>139</v>
      </c>
      <c r="X161" s="29"/>
      <c r="Y161" s="29"/>
    </row>
    <row r="162" spans="1:25" ht="12.75">
      <c r="A162" s="13" t="s">
        <v>485</v>
      </c>
      <c r="B162" s="13"/>
      <c r="C162" s="14" t="s">
        <v>486</v>
      </c>
      <c r="D162" s="15" t="s">
        <v>354</v>
      </c>
      <c r="E162" s="15" t="s">
        <v>21</v>
      </c>
      <c r="F162" s="16">
        <v>41359</v>
      </c>
      <c r="G162" s="17">
        <v>46</v>
      </c>
      <c r="H162" s="18">
        <v>221</v>
      </c>
      <c r="I162" s="19">
        <v>1853</v>
      </c>
      <c r="J162" s="20">
        <v>56</v>
      </c>
      <c r="K162" s="20">
        <v>55</v>
      </c>
      <c r="L162" s="21">
        <v>2.7799999713897705</v>
      </c>
      <c r="M162" s="22">
        <v>2.799999952316284</v>
      </c>
      <c r="N162" s="22"/>
      <c r="O162" s="23">
        <v>-0.5</v>
      </c>
      <c r="P162" s="24">
        <v>1.100000023841858</v>
      </c>
      <c r="Q162" s="25">
        <v>3.6000001430511475</v>
      </c>
      <c r="R162" s="24">
        <v>2.799999952316284</v>
      </c>
      <c r="S162" s="26" t="s">
        <v>73</v>
      </c>
      <c r="T162" s="27">
        <v>90</v>
      </c>
      <c r="U162" s="27"/>
      <c r="V162" s="28" t="s">
        <v>45</v>
      </c>
      <c r="W162" s="29" t="s">
        <v>46</v>
      </c>
      <c r="X162" s="29"/>
      <c r="Y162" s="29"/>
    </row>
    <row r="163" spans="1:25" ht="12.75">
      <c r="A163" s="13" t="s">
        <v>487</v>
      </c>
      <c r="B163" s="13"/>
      <c r="C163" s="14" t="s">
        <v>488</v>
      </c>
      <c r="D163" s="15" t="s">
        <v>20</v>
      </c>
      <c r="E163" s="15" t="s">
        <v>52</v>
      </c>
      <c r="F163" s="16">
        <v>41279</v>
      </c>
      <c r="G163" s="17">
        <v>58</v>
      </c>
      <c r="H163" s="18">
        <v>221</v>
      </c>
      <c r="I163" s="19">
        <v>1395</v>
      </c>
      <c r="J163" s="20">
        <v>47</v>
      </c>
      <c r="K163" s="20">
        <v>47</v>
      </c>
      <c r="L163" s="21">
        <v>2.7200000286102295</v>
      </c>
      <c r="M163" s="22">
        <v>4.199999809265137</v>
      </c>
      <c r="N163" s="22"/>
      <c r="O163" s="23">
        <v>-0.5</v>
      </c>
      <c r="P163" s="24">
        <v>2.299999952316284</v>
      </c>
      <c r="Q163" s="25">
        <v>5.570999622344971</v>
      </c>
      <c r="R163" s="24">
        <v>8.199999809265137</v>
      </c>
      <c r="S163" s="26" t="s">
        <v>489</v>
      </c>
      <c r="T163" s="27">
        <v>92</v>
      </c>
      <c r="U163" s="27"/>
      <c r="V163" s="28" t="s">
        <v>490</v>
      </c>
      <c r="W163" s="29" t="s">
        <v>55</v>
      </c>
      <c r="X163" s="29"/>
      <c r="Y163" s="29"/>
    </row>
    <row r="164" spans="1:25" ht="12.75">
      <c r="A164" s="13" t="s">
        <v>491</v>
      </c>
      <c r="B164" s="13"/>
      <c r="C164" s="30" t="s">
        <v>492</v>
      </c>
      <c r="D164" s="15" t="s">
        <v>20</v>
      </c>
      <c r="E164" s="15" t="s">
        <v>52</v>
      </c>
      <c r="F164" s="16">
        <v>41362</v>
      </c>
      <c r="G164" s="17">
        <v>53</v>
      </c>
      <c r="H164" s="18">
        <v>220</v>
      </c>
      <c r="I164" s="19">
        <v>1191</v>
      </c>
      <c r="J164" s="20">
        <v>58</v>
      </c>
      <c r="K164" s="20">
        <v>54</v>
      </c>
      <c r="L164" s="21">
        <v>2.880000114440918</v>
      </c>
      <c r="M164" s="22">
        <v>2.5</v>
      </c>
      <c r="N164" s="22"/>
      <c r="O164" s="23">
        <v>-0.20000000298023224</v>
      </c>
      <c r="P164" s="24">
        <v>1.899999976158142</v>
      </c>
      <c r="Q164" s="25">
        <v>4.248000144958496</v>
      </c>
      <c r="R164" s="24">
        <v>6.599999904632568</v>
      </c>
      <c r="S164" s="26" t="s">
        <v>493</v>
      </c>
      <c r="T164" s="27">
        <v>85</v>
      </c>
      <c r="U164" s="27"/>
      <c r="V164" s="28" t="s">
        <v>494</v>
      </c>
      <c r="W164" s="29" t="s">
        <v>30</v>
      </c>
      <c r="X164" s="29"/>
      <c r="Y164" s="29"/>
    </row>
    <row r="165" spans="1:25" ht="12.75">
      <c r="A165" s="13" t="s">
        <v>495</v>
      </c>
      <c r="B165" s="13"/>
      <c r="C165" s="14" t="s">
        <v>496</v>
      </c>
      <c r="D165" s="15" t="s">
        <v>27</v>
      </c>
      <c r="E165" s="15" t="s">
        <v>21</v>
      </c>
      <c r="F165" s="16">
        <v>41416</v>
      </c>
      <c r="G165" s="17">
        <v>47</v>
      </c>
      <c r="H165" s="18">
        <v>220</v>
      </c>
      <c r="I165" s="19">
        <v>1328</v>
      </c>
      <c r="J165" s="20">
        <v>69</v>
      </c>
      <c r="K165" s="20">
        <v>47</v>
      </c>
      <c r="L165" s="21">
        <v>2.809999942779541</v>
      </c>
      <c r="M165" s="22">
        <v>4.300000190734863</v>
      </c>
      <c r="N165" s="22"/>
      <c r="O165" s="23">
        <v>0.20000000298023224</v>
      </c>
      <c r="P165" s="24">
        <v>1.899999976158142</v>
      </c>
      <c r="Q165" s="25">
        <v>3.615000009536743</v>
      </c>
      <c r="R165" s="24">
        <v>4.300000190734863</v>
      </c>
      <c r="S165" s="26" t="s">
        <v>497</v>
      </c>
      <c r="T165" s="27"/>
      <c r="U165" s="27"/>
      <c r="V165" s="28" t="s">
        <v>138</v>
      </c>
      <c r="W165" s="29" t="s">
        <v>139</v>
      </c>
      <c r="X165" s="29"/>
      <c r="Y165" s="29"/>
    </row>
    <row r="166" spans="1:25" ht="12.75">
      <c r="A166" s="13" t="s">
        <v>498</v>
      </c>
      <c r="B166" s="13"/>
      <c r="C166" s="30" t="s">
        <v>499</v>
      </c>
      <c r="D166" s="15" t="s">
        <v>20</v>
      </c>
      <c r="E166" s="15" t="s">
        <v>52</v>
      </c>
      <c r="F166" s="16">
        <v>41208</v>
      </c>
      <c r="G166" s="17">
        <v>55</v>
      </c>
      <c r="H166" s="18">
        <v>220</v>
      </c>
      <c r="I166" s="19">
        <v>1025</v>
      </c>
      <c r="J166" s="20">
        <v>58</v>
      </c>
      <c r="K166" s="20">
        <v>45</v>
      </c>
      <c r="L166" s="21">
        <v>2.7300000190734863</v>
      </c>
      <c r="M166" s="22">
        <v>4.099999904632568</v>
      </c>
      <c r="N166" s="22"/>
      <c r="O166" s="23">
        <v>-0.20000000298023224</v>
      </c>
      <c r="P166" s="24">
        <v>2.0999999046325684</v>
      </c>
      <c r="Q166" s="25">
        <v>4.99500036239624</v>
      </c>
      <c r="R166" s="24">
        <v>7.599999904632568</v>
      </c>
      <c r="S166" s="26" t="s">
        <v>500</v>
      </c>
      <c r="T166" s="27">
        <v>88</v>
      </c>
      <c r="U166" s="27"/>
      <c r="V166" s="28" t="s">
        <v>501</v>
      </c>
      <c r="W166" s="29" t="s">
        <v>30</v>
      </c>
      <c r="X166" s="29"/>
      <c r="Y166" s="29"/>
    </row>
    <row r="167" spans="1:25" ht="12.75">
      <c r="A167" s="13" t="s">
        <v>502</v>
      </c>
      <c r="B167" s="13"/>
      <c r="C167" s="30" t="s">
        <v>503</v>
      </c>
      <c r="D167" s="15" t="s">
        <v>20</v>
      </c>
      <c r="E167" s="15" t="s">
        <v>21</v>
      </c>
      <c r="F167" s="16">
        <v>41516</v>
      </c>
      <c r="G167" s="17">
        <v>57</v>
      </c>
      <c r="H167" s="18">
        <v>219</v>
      </c>
      <c r="I167" s="19">
        <v>1820</v>
      </c>
      <c r="J167" s="20">
        <v>60</v>
      </c>
      <c r="K167" s="20">
        <v>57</v>
      </c>
      <c r="L167" s="21">
        <v>2.9600000381469727</v>
      </c>
      <c r="M167" s="22">
        <v>3.200000047683716</v>
      </c>
      <c r="N167" s="22"/>
      <c r="O167" s="23">
        <v>-1.2000000476837158</v>
      </c>
      <c r="P167" s="24">
        <v>1.600000023841858</v>
      </c>
      <c r="Q167" s="25">
        <v>3.555000066757202</v>
      </c>
      <c r="R167" s="24">
        <v>7.400000095367432</v>
      </c>
      <c r="S167" s="26" t="s">
        <v>504</v>
      </c>
      <c r="T167" s="27">
        <v>87</v>
      </c>
      <c r="U167" s="27"/>
      <c r="V167" s="28" t="s">
        <v>77</v>
      </c>
      <c r="W167" s="29" t="s">
        <v>46</v>
      </c>
      <c r="X167" s="29"/>
      <c r="Y167" s="29"/>
    </row>
    <row r="168" spans="1:25" ht="12.75">
      <c r="A168" s="13" t="s">
        <v>505</v>
      </c>
      <c r="B168" s="13"/>
      <c r="C168" s="30" t="s">
        <v>506</v>
      </c>
      <c r="D168" s="15" t="s">
        <v>20</v>
      </c>
      <c r="E168" s="15" t="s">
        <v>52</v>
      </c>
      <c r="F168" s="16">
        <v>41272</v>
      </c>
      <c r="G168" s="17">
        <v>51</v>
      </c>
      <c r="H168" s="18">
        <v>219</v>
      </c>
      <c r="I168" s="19">
        <v>1579</v>
      </c>
      <c r="J168" s="20">
        <v>69</v>
      </c>
      <c r="K168" s="20">
        <v>52</v>
      </c>
      <c r="L168" s="21">
        <v>2.8499999046325684</v>
      </c>
      <c r="M168" s="22">
        <v>3.200000047683716</v>
      </c>
      <c r="N168" s="22"/>
      <c r="O168" s="23">
        <v>-0.800000011920929</v>
      </c>
      <c r="P168" s="24">
        <v>1.399999976158142</v>
      </c>
      <c r="Q168" s="25">
        <v>3.4099998474121094</v>
      </c>
      <c r="R168" s="24">
        <v>4.699999809265137</v>
      </c>
      <c r="S168" s="26" t="s">
        <v>507</v>
      </c>
      <c r="T168" s="27">
        <v>78</v>
      </c>
      <c r="U168" s="27"/>
      <c r="V168" s="28" t="s">
        <v>40</v>
      </c>
      <c r="W168" s="29" t="s">
        <v>24</v>
      </c>
      <c r="X168" s="29"/>
      <c r="Y168" s="29"/>
    </row>
    <row r="169" spans="1:25" ht="12.75">
      <c r="A169" s="13" t="s">
        <v>508</v>
      </c>
      <c r="B169" s="13"/>
      <c r="C169" s="14" t="s">
        <v>509</v>
      </c>
      <c r="D169" s="15" t="s">
        <v>20</v>
      </c>
      <c r="E169" s="15" t="s">
        <v>21</v>
      </c>
      <c r="F169" s="16">
        <v>41475</v>
      </c>
      <c r="G169" s="17">
        <v>55</v>
      </c>
      <c r="H169" s="18">
        <v>219</v>
      </c>
      <c r="I169" s="19">
        <v>1417</v>
      </c>
      <c r="J169" s="20">
        <v>66</v>
      </c>
      <c r="K169" s="20">
        <v>48</v>
      </c>
      <c r="L169" s="21">
        <v>2.809999942779541</v>
      </c>
      <c r="M169" s="22">
        <v>3.5</v>
      </c>
      <c r="N169" s="22"/>
      <c r="O169" s="23">
        <v>-0.30000001192092896</v>
      </c>
      <c r="P169" s="24">
        <v>2.200000047683716</v>
      </c>
      <c r="Q169" s="25">
        <v>4.230000019073486</v>
      </c>
      <c r="R169" s="24">
        <v>7.5</v>
      </c>
      <c r="S169" s="26" t="s">
        <v>510</v>
      </c>
      <c r="T169" s="27">
        <v>78</v>
      </c>
      <c r="U169" s="27"/>
      <c r="V169" s="28" t="s">
        <v>23</v>
      </c>
      <c r="W169" s="29" t="s">
        <v>24</v>
      </c>
      <c r="X169" s="29"/>
      <c r="Y169" s="29"/>
    </row>
    <row r="170" spans="1:25" ht="12.75">
      <c r="A170" s="13" t="s">
        <v>511</v>
      </c>
      <c r="B170" s="13"/>
      <c r="C170" s="14" t="s">
        <v>512</v>
      </c>
      <c r="D170" s="15" t="s">
        <v>27</v>
      </c>
      <c r="E170" s="15" t="s">
        <v>52</v>
      </c>
      <c r="F170" s="16">
        <v>41341</v>
      </c>
      <c r="G170" s="17">
        <v>45</v>
      </c>
      <c r="H170" s="18">
        <v>218</v>
      </c>
      <c r="I170" s="19">
        <v>1562</v>
      </c>
      <c r="J170" s="20">
        <v>82</v>
      </c>
      <c r="K170" s="20">
        <v>55</v>
      </c>
      <c r="L170" s="21">
        <v>2.869999885559082</v>
      </c>
      <c r="M170" s="22">
        <v>2.799999952316284</v>
      </c>
      <c r="N170" s="22"/>
      <c r="O170" s="23">
        <v>-0.6000000238418579</v>
      </c>
      <c r="P170" s="24">
        <v>1.399999976158142</v>
      </c>
      <c r="Q170" s="25">
        <v>2.310999870300293</v>
      </c>
      <c r="R170" s="24">
        <v>4.199999809265137</v>
      </c>
      <c r="S170" s="26" t="s">
        <v>513</v>
      </c>
      <c r="T170" s="27"/>
      <c r="U170" s="27"/>
      <c r="V170" s="28" t="s">
        <v>45</v>
      </c>
      <c r="W170" s="29" t="s">
        <v>46</v>
      </c>
      <c r="X170" s="29"/>
      <c r="Y170" s="29"/>
    </row>
    <row r="171" spans="1:25" ht="12.75">
      <c r="A171" s="13" t="s">
        <v>514</v>
      </c>
      <c r="B171" s="13"/>
      <c r="C171" s="30" t="s">
        <v>515</v>
      </c>
      <c r="D171" s="15" t="s">
        <v>20</v>
      </c>
      <c r="E171" s="15" t="s">
        <v>21</v>
      </c>
      <c r="F171" s="16">
        <v>41444</v>
      </c>
      <c r="G171" s="17">
        <v>52</v>
      </c>
      <c r="H171" s="18">
        <v>218</v>
      </c>
      <c r="I171" s="19">
        <v>1557</v>
      </c>
      <c r="J171" s="20">
        <v>70</v>
      </c>
      <c r="K171" s="20">
        <v>54</v>
      </c>
      <c r="L171" s="21">
        <v>2.7699999809265137</v>
      </c>
      <c r="M171" s="22">
        <v>2.799999952316284</v>
      </c>
      <c r="N171" s="22"/>
      <c r="O171" s="23">
        <v>-1.2999999523162842</v>
      </c>
      <c r="P171" s="24">
        <v>1.399999976158142</v>
      </c>
      <c r="Q171" s="25">
        <v>3.2780001163482666</v>
      </c>
      <c r="R171" s="24">
        <v>6.599999904632568</v>
      </c>
      <c r="S171" s="26" t="s">
        <v>516</v>
      </c>
      <c r="T171" s="27"/>
      <c r="U171" s="27"/>
      <c r="V171" s="28" t="s">
        <v>517</v>
      </c>
      <c r="W171" s="29" t="s">
        <v>55</v>
      </c>
      <c r="X171" s="29"/>
      <c r="Y171" s="29"/>
    </row>
    <row r="172" spans="1:25" ht="12.75">
      <c r="A172" s="13" t="s">
        <v>518</v>
      </c>
      <c r="B172" s="13"/>
      <c r="C172" s="30" t="s">
        <v>519</v>
      </c>
      <c r="D172" s="15" t="s">
        <v>68</v>
      </c>
      <c r="E172" s="15" t="s">
        <v>52</v>
      </c>
      <c r="F172" s="16">
        <v>41283</v>
      </c>
      <c r="G172" s="17">
        <v>54</v>
      </c>
      <c r="H172" s="18">
        <v>218</v>
      </c>
      <c r="I172" s="19">
        <v>1378</v>
      </c>
      <c r="J172" s="20">
        <v>76</v>
      </c>
      <c r="K172" s="20">
        <v>50</v>
      </c>
      <c r="L172" s="21">
        <v>2.859999895095825</v>
      </c>
      <c r="M172" s="22">
        <v>3.4000000953674316</v>
      </c>
      <c r="N172" s="22"/>
      <c r="O172" s="23">
        <v>-0.699999988079071</v>
      </c>
      <c r="P172" s="24">
        <v>2</v>
      </c>
      <c r="Q172" s="25">
        <v>3.9180002212524414</v>
      </c>
      <c r="R172" s="24">
        <v>6.400000095367432</v>
      </c>
      <c r="S172" s="26" t="s">
        <v>520</v>
      </c>
      <c r="T172" s="27">
        <v>86</v>
      </c>
      <c r="U172" s="27"/>
      <c r="V172" s="28" t="s">
        <v>416</v>
      </c>
      <c r="W172" s="29" t="s">
        <v>24</v>
      </c>
      <c r="X172" s="29"/>
      <c r="Y172" s="29"/>
    </row>
    <row r="173" spans="1:25" ht="12.75">
      <c r="A173" s="13" t="s">
        <v>521</v>
      </c>
      <c r="B173" s="13"/>
      <c r="C173" s="30" t="s">
        <v>522</v>
      </c>
      <c r="D173" s="15" t="s">
        <v>20</v>
      </c>
      <c r="E173" s="15" t="s">
        <v>21</v>
      </c>
      <c r="F173" s="16">
        <v>41319</v>
      </c>
      <c r="G173" s="17">
        <v>55</v>
      </c>
      <c r="H173" s="18">
        <v>218</v>
      </c>
      <c r="I173" s="19">
        <v>1374</v>
      </c>
      <c r="J173" s="20">
        <v>55</v>
      </c>
      <c r="K173" s="20">
        <v>44</v>
      </c>
      <c r="L173" s="21">
        <v>2.7200000286102295</v>
      </c>
      <c r="M173" s="22">
        <v>4.199999809265137</v>
      </c>
      <c r="N173" s="22"/>
      <c r="O173" s="23">
        <v>0.10000000149011612</v>
      </c>
      <c r="P173" s="24">
        <v>1.600000023841858</v>
      </c>
      <c r="Q173" s="25">
        <v>4.817999839782715</v>
      </c>
      <c r="R173" s="24">
        <v>6.900000095367432</v>
      </c>
      <c r="S173" s="26" t="s">
        <v>523</v>
      </c>
      <c r="T173" s="27">
        <v>77</v>
      </c>
      <c r="U173" s="27"/>
      <c r="V173" s="28" t="s">
        <v>40</v>
      </c>
      <c r="W173" s="29" t="s">
        <v>24</v>
      </c>
      <c r="X173" s="29"/>
      <c r="Y173" s="29"/>
    </row>
    <row r="174" spans="1:25" ht="12.75">
      <c r="A174" s="13" t="s">
        <v>524</v>
      </c>
      <c r="B174" s="13"/>
      <c r="C174" s="14" t="s">
        <v>525</v>
      </c>
      <c r="D174" s="15" t="s">
        <v>27</v>
      </c>
      <c r="E174" s="15" t="s">
        <v>52</v>
      </c>
      <c r="F174" s="16">
        <v>41311</v>
      </c>
      <c r="G174" s="17">
        <v>51</v>
      </c>
      <c r="H174" s="18">
        <v>217</v>
      </c>
      <c r="I174" s="19">
        <v>1193</v>
      </c>
      <c r="J174" s="20">
        <v>77</v>
      </c>
      <c r="K174" s="20">
        <v>52</v>
      </c>
      <c r="L174" s="21">
        <v>2.9600000381469727</v>
      </c>
      <c r="M174" s="22">
        <v>2.700000047683716</v>
      </c>
      <c r="N174" s="22"/>
      <c r="O174" s="23">
        <v>-0.8999999761581421</v>
      </c>
      <c r="P174" s="24">
        <v>1.7999999523162842</v>
      </c>
      <c r="Q174" s="25">
        <v>3.9149999618530273</v>
      </c>
      <c r="R174" s="24">
        <v>5.699999809265137</v>
      </c>
      <c r="S174" s="26" t="s">
        <v>526</v>
      </c>
      <c r="T174" s="27"/>
      <c r="U174" s="27"/>
      <c r="V174" s="28" t="s">
        <v>138</v>
      </c>
      <c r="W174" s="29" t="s">
        <v>139</v>
      </c>
      <c r="X174" s="29"/>
      <c r="Y174" s="29"/>
    </row>
    <row r="175" spans="1:25" ht="12.75">
      <c r="A175" s="13" t="s">
        <v>527</v>
      </c>
      <c r="B175" s="13"/>
      <c r="C175" s="14" t="s">
        <v>528</v>
      </c>
      <c r="D175" s="15" t="s">
        <v>354</v>
      </c>
      <c r="E175" s="15" t="s">
        <v>52</v>
      </c>
      <c r="F175" s="16">
        <v>41352</v>
      </c>
      <c r="G175" s="17">
        <v>48</v>
      </c>
      <c r="H175" s="18">
        <v>217</v>
      </c>
      <c r="I175" s="19">
        <v>1736</v>
      </c>
      <c r="J175" s="20">
        <v>47</v>
      </c>
      <c r="K175" s="20">
        <v>51</v>
      </c>
      <c r="L175" s="21">
        <v>2.7799999713897705</v>
      </c>
      <c r="M175" s="22">
        <v>3.5999999046325684</v>
      </c>
      <c r="N175" s="22"/>
      <c r="O175" s="23">
        <v>-0.699999988079071</v>
      </c>
      <c r="P175" s="24">
        <v>1.399999976158142</v>
      </c>
      <c r="Q175" s="25">
        <v>4.199000358581543</v>
      </c>
      <c r="R175" s="24">
        <v>3.200000047683716</v>
      </c>
      <c r="S175" s="26" t="s">
        <v>73</v>
      </c>
      <c r="T175" s="27">
        <v>90</v>
      </c>
      <c r="U175" s="27"/>
      <c r="V175" s="28" t="s">
        <v>45</v>
      </c>
      <c r="W175" s="29" t="s">
        <v>46</v>
      </c>
      <c r="X175" s="29"/>
      <c r="Y175" s="29"/>
    </row>
    <row r="176" spans="1:25" ht="12.75">
      <c r="A176" s="13" t="s">
        <v>529</v>
      </c>
      <c r="B176" s="13"/>
      <c r="C176" s="30" t="s">
        <v>530</v>
      </c>
      <c r="D176" s="15" t="s">
        <v>20</v>
      </c>
      <c r="E176" s="15" t="s">
        <v>21</v>
      </c>
      <c r="F176" s="16">
        <v>41302</v>
      </c>
      <c r="G176" s="17">
        <v>54</v>
      </c>
      <c r="H176" s="18">
        <v>216</v>
      </c>
      <c r="I176" s="19">
        <v>1767</v>
      </c>
      <c r="J176" s="20">
        <v>62</v>
      </c>
      <c r="K176" s="20">
        <v>51</v>
      </c>
      <c r="L176" s="21">
        <v>2.8399999141693115</v>
      </c>
      <c r="M176" s="22">
        <v>3.5</v>
      </c>
      <c r="N176" s="22"/>
      <c r="O176" s="23">
        <v>-0.10000000149011612</v>
      </c>
      <c r="P176" s="24">
        <v>1.5</v>
      </c>
      <c r="Q176" s="25">
        <v>3.5249998569488525</v>
      </c>
      <c r="R176" s="24">
        <v>6.199999809265137</v>
      </c>
      <c r="S176" s="26" t="s">
        <v>531</v>
      </c>
      <c r="T176" s="27">
        <v>84</v>
      </c>
      <c r="U176" s="27"/>
      <c r="V176" s="28" t="s">
        <v>77</v>
      </c>
      <c r="W176" s="29" t="s">
        <v>46</v>
      </c>
      <c r="X176" s="29"/>
      <c r="Y176" s="29"/>
    </row>
    <row r="177" spans="1:25" ht="12.75">
      <c r="A177" s="13" t="s">
        <v>532</v>
      </c>
      <c r="B177" s="13"/>
      <c r="C177" s="14" t="s">
        <v>533</v>
      </c>
      <c r="D177" s="15" t="s">
        <v>20</v>
      </c>
      <c r="E177" s="15" t="s">
        <v>21</v>
      </c>
      <c r="F177" s="16">
        <v>41320</v>
      </c>
      <c r="G177" s="17">
        <v>52</v>
      </c>
      <c r="H177" s="18">
        <v>216</v>
      </c>
      <c r="I177" s="19">
        <v>1422</v>
      </c>
      <c r="J177" s="20">
        <v>60</v>
      </c>
      <c r="K177" s="20">
        <v>51</v>
      </c>
      <c r="L177" s="21">
        <v>2.859999895095825</v>
      </c>
      <c r="M177" s="22">
        <v>4.199999809265137</v>
      </c>
      <c r="N177" s="22"/>
      <c r="O177" s="23">
        <v>-0.699999988079071</v>
      </c>
      <c r="P177" s="24">
        <v>1.5</v>
      </c>
      <c r="Q177" s="25">
        <v>3.127000093460083</v>
      </c>
      <c r="R177" s="24">
        <v>5.699999809265137</v>
      </c>
      <c r="S177" s="26" t="s">
        <v>534</v>
      </c>
      <c r="T177" s="27">
        <v>89</v>
      </c>
      <c r="U177" s="27"/>
      <c r="V177" s="28" t="s">
        <v>535</v>
      </c>
      <c r="W177" s="29" t="s">
        <v>46</v>
      </c>
      <c r="X177" s="29"/>
      <c r="Y177" s="29"/>
    </row>
    <row r="178" spans="1:25" ht="12.75">
      <c r="A178" s="13" t="s">
        <v>536</v>
      </c>
      <c r="B178" s="13"/>
      <c r="C178" s="14" t="s">
        <v>537</v>
      </c>
      <c r="D178" s="15" t="s">
        <v>27</v>
      </c>
      <c r="E178" s="15" t="s">
        <v>21</v>
      </c>
      <c r="F178" s="16">
        <v>41337</v>
      </c>
      <c r="G178" s="17">
        <v>51</v>
      </c>
      <c r="H178" s="18">
        <v>215</v>
      </c>
      <c r="I178" s="19">
        <v>1401</v>
      </c>
      <c r="J178" s="20">
        <v>63</v>
      </c>
      <c r="K178" s="20">
        <v>53</v>
      </c>
      <c r="L178" s="21">
        <v>2.940000057220459</v>
      </c>
      <c r="M178" s="22">
        <v>1.899999976158142</v>
      </c>
      <c r="N178" s="22"/>
      <c r="O178" s="23">
        <v>-0.20000000298023224</v>
      </c>
      <c r="P178" s="24">
        <v>2</v>
      </c>
      <c r="Q178" s="25">
        <v>4.5279998779296875</v>
      </c>
      <c r="R178" s="24">
        <v>5.800000190734863</v>
      </c>
      <c r="S178" s="26" t="s">
        <v>538</v>
      </c>
      <c r="T178" s="27">
        <v>86</v>
      </c>
      <c r="U178" s="27"/>
      <c r="V178" s="28" t="s">
        <v>45</v>
      </c>
      <c r="W178" s="29" t="s">
        <v>46</v>
      </c>
      <c r="X178" s="29"/>
      <c r="Y178" s="29"/>
    </row>
    <row r="179" spans="1:25" ht="12.75">
      <c r="A179" s="13" t="s">
        <v>539</v>
      </c>
      <c r="B179" s="13"/>
      <c r="C179" s="14" t="s">
        <v>540</v>
      </c>
      <c r="D179" s="15" t="s">
        <v>27</v>
      </c>
      <c r="E179" s="15" t="s">
        <v>21</v>
      </c>
      <c r="F179" s="16">
        <v>41440</v>
      </c>
      <c r="G179" s="17">
        <v>52</v>
      </c>
      <c r="H179" s="18">
        <v>215</v>
      </c>
      <c r="I179" s="19">
        <v>1541</v>
      </c>
      <c r="J179" s="20">
        <v>75</v>
      </c>
      <c r="K179" s="20">
        <v>49</v>
      </c>
      <c r="L179" s="21">
        <v>2.890000104904175</v>
      </c>
      <c r="M179" s="22">
        <v>4.300000190734863</v>
      </c>
      <c r="N179" s="22"/>
      <c r="O179" s="23">
        <v>-0.5</v>
      </c>
      <c r="P179" s="24">
        <v>1.5</v>
      </c>
      <c r="Q179" s="25">
        <v>2.694999933242798</v>
      </c>
      <c r="R179" s="24">
        <v>6</v>
      </c>
      <c r="S179" s="26" t="s">
        <v>541</v>
      </c>
      <c r="T179" s="27"/>
      <c r="U179" s="27"/>
      <c r="V179" s="28" t="s">
        <v>138</v>
      </c>
      <c r="W179" s="29" t="s">
        <v>139</v>
      </c>
      <c r="X179" s="29"/>
      <c r="Y179" s="29"/>
    </row>
    <row r="180" spans="1:25" ht="12.75">
      <c r="A180" s="13" t="s">
        <v>542</v>
      </c>
      <c r="B180" s="13"/>
      <c r="C180" s="14" t="s">
        <v>543</v>
      </c>
      <c r="D180" s="15" t="s">
        <v>68</v>
      </c>
      <c r="E180" s="15" t="s">
        <v>21</v>
      </c>
      <c r="F180" s="16">
        <v>41342</v>
      </c>
      <c r="G180" s="17">
        <v>56</v>
      </c>
      <c r="H180" s="18">
        <v>215</v>
      </c>
      <c r="I180" s="19">
        <v>1204</v>
      </c>
      <c r="J180" s="20">
        <v>67</v>
      </c>
      <c r="K180" s="20">
        <v>48</v>
      </c>
      <c r="L180" s="21">
        <v>2.7200000286102295</v>
      </c>
      <c r="M180" s="22">
        <v>3.299999952316284</v>
      </c>
      <c r="N180" s="22"/>
      <c r="O180" s="23">
        <v>-0.30000001192092896</v>
      </c>
      <c r="P180" s="24">
        <v>1.5</v>
      </c>
      <c r="Q180" s="25">
        <v>3.447999954223633</v>
      </c>
      <c r="R180" s="24">
        <v>6.300000190734863</v>
      </c>
      <c r="S180" s="26" t="s">
        <v>544</v>
      </c>
      <c r="T180" s="27">
        <v>78</v>
      </c>
      <c r="U180" s="27"/>
      <c r="V180" s="28" t="s">
        <v>23</v>
      </c>
      <c r="W180" s="29" t="s">
        <v>24</v>
      </c>
      <c r="X180" s="29"/>
      <c r="Y180" s="29"/>
    </row>
    <row r="181" spans="1:25" ht="12.75">
      <c r="A181" s="13" t="s">
        <v>545</v>
      </c>
      <c r="B181" s="13"/>
      <c r="C181" s="14" t="s">
        <v>546</v>
      </c>
      <c r="D181" s="15" t="s">
        <v>20</v>
      </c>
      <c r="E181" s="15" t="s">
        <v>52</v>
      </c>
      <c r="F181" s="16">
        <v>41480</v>
      </c>
      <c r="G181" s="17">
        <v>58</v>
      </c>
      <c r="H181" s="18">
        <v>215</v>
      </c>
      <c r="I181" s="19">
        <v>1499</v>
      </c>
      <c r="J181" s="20">
        <v>63</v>
      </c>
      <c r="K181" s="20">
        <v>46</v>
      </c>
      <c r="L181" s="21">
        <v>2.859999895095825</v>
      </c>
      <c r="M181" s="22">
        <v>2.799999952316284</v>
      </c>
      <c r="N181" s="22"/>
      <c r="O181" s="23">
        <v>-0.6000000238418579</v>
      </c>
      <c r="P181" s="24">
        <v>2.200000047683716</v>
      </c>
      <c r="Q181" s="25">
        <v>5.803000450134277</v>
      </c>
      <c r="R181" s="24">
        <v>8.800000190734863</v>
      </c>
      <c r="S181" s="26" t="s">
        <v>547</v>
      </c>
      <c r="T181" s="27">
        <v>79</v>
      </c>
      <c r="U181" s="27"/>
      <c r="V181" s="28" t="s">
        <v>23</v>
      </c>
      <c r="W181" s="29" t="s">
        <v>24</v>
      </c>
      <c r="X181" s="29"/>
      <c r="Y181" s="29"/>
    </row>
    <row r="182" spans="1:25" ht="12.75">
      <c r="A182" s="13" t="s">
        <v>548</v>
      </c>
      <c r="B182" s="13"/>
      <c r="C182" s="30" t="s">
        <v>549</v>
      </c>
      <c r="D182" s="15" t="s">
        <v>20</v>
      </c>
      <c r="E182" s="15" t="s">
        <v>21</v>
      </c>
      <c r="F182" s="16">
        <v>41269</v>
      </c>
      <c r="G182" s="17">
        <v>51</v>
      </c>
      <c r="H182" s="18">
        <v>215</v>
      </c>
      <c r="I182" s="19">
        <v>1451</v>
      </c>
      <c r="J182" s="20">
        <v>53</v>
      </c>
      <c r="K182" s="20">
        <v>44</v>
      </c>
      <c r="L182" s="21">
        <v>2.7799999713897705</v>
      </c>
      <c r="M182" s="22">
        <v>3.799999952316284</v>
      </c>
      <c r="N182" s="22"/>
      <c r="O182" s="23">
        <v>0.5</v>
      </c>
      <c r="P182" s="24">
        <v>2.0999999046325684</v>
      </c>
      <c r="Q182" s="25">
        <v>5.1080002784729</v>
      </c>
      <c r="R182" s="24">
        <v>5.300000190734863</v>
      </c>
      <c r="S182" s="26" t="s">
        <v>550</v>
      </c>
      <c r="T182" s="27">
        <v>91</v>
      </c>
      <c r="U182" s="27"/>
      <c r="V182" s="28" t="s">
        <v>382</v>
      </c>
      <c r="W182" s="29" t="s">
        <v>24</v>
      </c>
      <c r="X182" s="29"/>
      <c r="Y182" s="29"/>
    </row>
    <row r="183" spans="1:25" ht="12.75">
      <c r="A183" s="13" t="s">
        <v>551</v>
      </c>
      <c r="B183" s="13"/>
      <c r="C183" s="30" t="s">
        <v>552</v>
      </c>
      <c r="D183" s="15" t="s">
        <v>68</v>
      </c>
      <c r="E183" s="15" t="s">
        <v>52</v>
      </c>
      <c r="F183" s="16">
        <v>41279</v>
      </c>
      <c r="G183" s="17">
        <v>55</v>
      </c>
      <c r="H183" s="18">
        <v>215</v>
      </c>
      <c r="I183" s="19">
        <v>1215</v>
      </c>
      <c r="J183" s="20">
        <v>64</v>
      </c>
      <c r="K183" s="20">
        <v>44</v>
      </c>
      <c r="L183" s="21">
        <v>2.7799999713897705</v>
      </c>
      <c r="M183" s="22">
        <v>3.5999999046325684</v>
      </c>
      <c r="N183" s="22"/>
      <c r="O183" s="23">
        <v>-0.30000001192092896</v>
      </c>
      <c r="P183" s="24">
        <v>2.0999999046325684</v>
      </c>
      <c r="Q183" s="25">
        <v>4.906000137329102</v>
      </c>
      <c r="R183" s="24">
        <v>7.099999904632568</v>
      </c>
      <c r="S183" s="26" t="s">
        <v>415</v>
      </c>
      <c r="T183" s="27">
        <v>86</v>
      </c>
      <c r="U183" s="27"/>
      <c r="V183" s="28" t="s">
        <v>416</v>
      </c>
      <c r="W183" s="29" t="s">
        <v>24</v>
      </c>
      <c r="X183" s="29"/>
      <c r="Y183" s="29"/>
    </row>
    <row r="184" spans="1:25" ht="12.75">
      <c r="A184" s="13" t="s">
        <v>553</v>
      </c>
      <c r="B184" s="13"/>
      <c r="C184" s="30" t="s">
        <v>554</v>
      </c>
      <c r="D184" s="15" t="s">
        <v>20</v>
      </c>
      <c r="E184" s="15" t="s">
        <v>21</v>
      </c>
      <c r="F184" s="16">
        <v>41314</v>
      </c>
      <c r="G184" s="17">
        <v>58</v>
      </c>
      <c r="H184" s="18">
        <v>215</v>
      </c>
      <c r="I184" s="19">
        <v>946</v>
      </c>
      <c r="J184" s="20">
        <v>64</v>
      </c>
      <c r="K184" s="20">
        <v>42</v>
      </c>
      <c r="L184" s="21">
        <v>2.869999885559082</v>
      </c>
      <c r="M184" s="22">
        <v>2.5</v>
      </c>
      <c r="N184" s="22"/>
      <c r="O184" s="23">
        <v>-0.20000000298023224</v>
      </c>
      <c r="P184" s="24">
        <v>2.4000000953674316</v>
      </c>
      <c r="Q184" s="25">
        <v>7.416999816894531</v>
      </c>
      <c r="R184" s="24">
        <v>8.5</v>
      </c>
      <c r="S184" s="26" t="s">
        <v>555</v>
      </c>
      <c r="T184" s="27">
        <v>90</v>
      </c>
      <c r="U184" s="27"/>
      <c r="V184" s="28" t="s">
        <v>35</v>
      </c>
      <c r="W184" s="29" t="s">
        <v>24</v>
      </c>
      <c r="X184" s="29"/>
      <c r="Y184" s="29"/>
    </row>
    <row r="185" spans="1:25" ht="12.75">
      <c r="A185" s="13" t="s">
        <v>556</v>
      </c>
      <c r="B185" s="13"/>
      <c r="C185" s="30" t="s">
        <v>557</v>
      </c>
      <c r="D185" s="15" t="s">
        <v>20</v>
      </c>
      <c r="E185" s="15" t="s">
        <v>21</v>
      </c>
      <c r="F185" s="16">
        <v>41339</v>
      </c>
      <c r="G185" s="17">
        <v>56</v>
      </c>
      <c r="H185" s="18">
        <v>214</v>
      </c>
      <c r="I185" s="19">
        <v>900</v>
      </c>
      <c r="J185" s="20">
        <v>62</v>
      </c>
      <c r="K185" s="20">
        <v>42</v>
      </c>
      <c r="L185" s="21">
        <v>2.9000000953674316</v>
      </c>
      <c r="M185" s="22">
        <v>4.599999904632568</v>
      </c>
      <c r="N185" s="22"/>
      <c r="O185" s="23">
        <v>0.8999999761581421</v>
      </c>
      <c r="P185" s="24">
        <v>1.600000023841858</v>
      </c>
      <c r="Q185" s="25">
        <v>4.009999752044678</v>
      </c>
      <c r="R185" s="24">
        <v>7.199999809265137</v>
      </c>
      <c r="S185" s="26" t="s">
        <v>558</v>
      </c>
      <c r="T185" s="27">
        <v>80</v>
      </c>
      <c r="U185" s="27"/>
      <c r="V185" s="28" t="s">
        <v>147</v>
      </c>
      <c r="W185" s="29" t="s">
        <v>30</v>
      </c>
      <c r="X185" s="29"/>
      <c r="Y185" s="29"/>
    </row>
    <row r="186" spans="1:25" ht="12.75">
      <c r="A186" s="13" t="s">
        <v>559</v>
      </c>
      <c r="B186" s="13"/>
      <c r="C186" s="30" t="s">
        <v>560</v>
      </c>
      <c r="D186" s="15" t="s">
        <v>20</v>
      </c>
      <c r="E186" s="15" t="s">
        <v>21</v>
      </c>
      <c r="F186" s="16">
        <v>41264</v>
      </c>
      <c r="G186" s="17">
        <v>57</v>
      </c>
      <c r="H186" s="18">
        <v>213</v>
      </c>
      <c r="I186" s="19">
        <v>1317</v>
      </c>
      <c r="J186" s="20">
        <v>73</v>
      </c>
      <c r="K186" s="20">
        <v>48</v>
      </c>
      <c r="L186" s="21">
        <v>2.7699999809265137</v>
      </c>
      <c r="M186" s="22">
        <v>2.700000047683716</v>
      </c>
      <c r="N186" s="22"/>
      <c r="O186" s="23">
        <v>-0.699999988079071</v>
      </c>
      <c r="P186" s="24">
        <v>2.0999999046325684</v>
      </c>
      <c r="Q186" s="25">
        <v>4.0980000495910645</v>
      </c>
      <c r="R186" s="24">
        <v>8.600000381469727</v>
      </c>
      <c r="S186" s="26" t="s">
        <v>433</v>
      </c>
      <c r="T186" s="27">
        <v>82</v>
      </c>
      <c r="U186" s="27"/>
      <c r="V186" s="28" t="s">
        <v>35</v>
      </c>
      <c r="W186" s="29" t="s">
        <v>24</v>
      </c>
      <c r="X186" s="29"/>
      <c r="Y186" s="29"/>
    </row>
    <row r="187" spans="1:25" ht="12.75">
      <c r="A187" s="13" t="s">
        <v>561</v>
      </c>
      <c r="B187" s="13"/>
      <c r="C187" s="14" t="s">
        <v>562</v>
      </c>
      <c r="D187" s="15" t="s">
        <v>27</v>
      </c>
      <c r="E187" s="15" t="s">
        <v>52</v>
      </c>
      <c r="F187" s="16">
        <v>41286</v>
      </c>
      <c r="G187" s="17">
        <v>38</v>
      </c>
      <c r="H187" s="18">
        <v>213</v>
      </c>
      <c r="I187" s="19">
        <v>1140</v>
      </c>
      <c r="J187" s="20">
        <v>58</v>
      </c>
      <c r="K187" s="20">
        <v>48</v>
      </c>
      <c r="L187" s="21">
        <v>2.7200000286102295</v>
      </c>
      <c r="M187" s="22">
        <v>3.5999999046325684</v>
      </c>
      <c r="N187" s="22"/>
      <c r="O187" s="23">
        <v>0.10000000149011612</v>
      </c>
      <c r="P187" s="24">
        <v>1.399999976158142</v>
      </c>
      <c r="Q187" s="25">
        <v>3.5869998931884766</v>
      </c>
      <c r="R187" s="24">
        <v>2.299999952316284</v>
      </c>
      <c r="S187" s="26" t="s">
        <v>563</v>
      </c>
      <c r="T187" s="27">
        <v>80</v>
      </c>
      <c r="U187" s="27"/>
      <c r="V187" s="28" t="s">
        <v>138</v>
      </c>
      <c r="W187" s="29" t="s">
        <v>139</v>
      </c>
      <c r="X187" s="29"/>
      <c r="Y187" s="29"/>
    </row>
    <row r="188" spans="1:25" ht="12.75">
      <c r="A188" s="13" t="s">
        <v>564</v>
      </c>
      <c r="B188" s="13"/>
      <c r="C188" s="30" t="s">
        <v>565</v>
      </c>
      <c r="D188" s="15" t="s">
        <v>20</v>
      </c>
      <c r="E188" s="15" t="s">
        <v>52</v>
      </c>
      <c r="F188" s="16">
        <v>41278</v>
      </c>
      <c r="G188" s="17">
        <v>51</v>
      </c>
      <c r="H188" s="18">
        <v>212</v>
      </c>
      <c r="I188" s="19">
        <v>1790</v>
      </c>
      <c r="J188" s="20">
        <v>61</v>
      </c>
      <c r="K188" s="20">
        <v>58</v>
      </c>
      <c r="L188" s="21">
        <v>2.930000066757202</v>
      </c>
      <c r="M188" s="22">
        <v>3.299999952316284</v>
      </c>
      <c r="N188" s="22"/>
      <c r="O188" s="23">
        <v>-1.100000023841858</v>
      </c>
      <c r="P188" s="24">
        <v>1.5</v>
      </c>
      <c r="Q188" s="25">
        <v>2.121000051498413</v>
      </c>
      <c r="R188" s="24">
        <v>5.400000095367432</v>
      </c>
      <c r="S188" s="26" t="s">
        <v>566</v>
      </c>
      <c r="T188" s="27">
        <v>81</v>
      </c>
      <c r="U188" s="27"/>
      <c r="V188" s="28" t="s">
        <v>77</v>
      </c>
      <c r="W188" s="29" t="s">
        <v>46</v>
      </c>
      <c r="X188" s="29"/>
      <c r="Y188" s="29"/>
    </row>
    <row r="189" spans="1:25" ht="12.75">
      <c r="A189" s="13" t="s">
        <v>567</v>
      </c>
      <c r="B189" s="13"/>
      <c r="C189" s="14" t="s">
        <v>568</v>
      </c>
      <c r="D189" s="15" t="s">
        <v>20</v>
      </c>
      <c r="E189" s="15" t="s">
        <v>52</v>
      </c>
      <c r="F189" s="16">
        <v>41281</v>
      </c>
      <c r="G189" s="17">
        <v>52</v>
      </c>
      <c r="H189" s="18">
        <v>212</v>
      </c>
      <c r="I189" s="19">
        <v>1620</v>
      </c>
      <c r="J189" s="20">
        <v>58</v>
      </c>
      <c r="K189" s="20">
        <v>51</v>
      </c>
      <c r="L189" s="21">
        <v>2.859999895095825</v>
      </c>
      <c r="M189" s="22">
        <v>4</v>
      </c>
      <c r="N189" s="22"/>
      <c r="O189" s="23">
        <v>-0.30000001192092896</v>
      </c>
      <c r="P189" s="24">
        <v>0.8999999761581421</v>
      </c>
      <c r="Q189" s="25">
        <v>2.3469998836517334</v>
      </c>
      <c r="R189" s="24">
        <v>5.900000095367432</v>
      </c>
      <c r="S189" s="26" t="s">
        <v>569</v>
      </c>
      <c r="T189" s="27">
        <v>73</v>
      </c>
      <c r="U189" s="27"/>
      <c r="V189" s="28" t="s">
        <v>23</v>
      </c>
      <c r="W189" s="29" t="s">
        <v>24</v>
      </c>
      <c r="X189" s="29"/>
      <c r="Y189" s="29"/>
    </row>
    <row r="190" spans="1:25" ht="12.75">
      <c r="A190" s="13" t="s">
        <v>570</v>
      </c>
      <c r="B190" s="13"/>
      <c r="C190" s="30" t="s">
        <v>571</v>
      </c>
      <c r="D190" s="15" t="s">
        <v>20</v>
      </c>
      <c r="E190" s="15" t="s">
        <v>52</v>
      </c>
      <c r="F190" s="16">
        <v>41250</v>
      </c>
      <c r="G190" s="17">
        <v>57</v>
      </c>
      <c r="H190" s="18">
        <v>211</v>
      </c>
      <c r="I190" s="19">
        <v>1458</v>
      </c>
      <c r="J190" s="20">
        <v>65</v>
      </c>
      <c r="K190" s="20">
        <v>51</v>
      </c>
      <c r="L190" s="21">
        <v>2.859999895095825</v>
      </c>
      <c r="M190" s="22">
        <v>3.200000047683716</v>
      </c>
      <c r="N190" s="22"/>
      <c r="O190" s="23">
        <v>-0.4000000059604645</v>
      </c>
      <c r="P190" s="24">
        <v>1.2000000476837158</v>
      </c>
      <c r="Q190" s="25">
        <v>2.507999897003174</v>
      </c>
      <c r="R190" s="24">
        <v>8.300000190734863</v>
      </c>
      <c r="S190" s="26" t="s">
        <v>463</v>
      </c>
      <c r="T190" s="27">
        <v>83</v>
      </c>
      <c r="U190" s="27"/>
      <c r="V190" s="28" t="s">
        <v>175</v>
      </c>
      <c r="W190" s="29" t="s">
        <v>176</v>
      </c>
      <c r="X190" s="29"/>
      <c r="Y190" s="29"/>
    </row>
    <row r="191" spans="1:25" ht="12.75">
      <c r="A191" s="13" t="s">
        <v>572</v>
      </c>
      <c r="B191" s="13"/>
      <c r="C191" s="30" t="s">
        <v>573</v>
      </c>
      <c r="D191" s="15" t="s">
        <v>68</v>
      </c>
      <c r="E191" s="15" t="s">
        <v>52</v>
      </c>
      <c r="F191" s="16">
        <v>41305</v>
      </c>
      <c r="G191" s="17">
        <v>57</v>
      </c>
      <c r="H191" s="18">
        <v>211</v>
      </c>
      <c r="I191" s="19">
        <v>1616</v>
      </c>
      <c r="J191" s="20">
        <v>45</v>
      </c>
      <c r="K191" s="20">
        <v>49</v>
      </c>
      <c r="L191" s="21">
        <v>2.8499999046325684</v>
      </c>
      <c r="M191" s="22">
        <v>3.799999952316284</v>
      </c>
      <c r="N191" s="22"/>
      <c r="O191" s="23">
        <v>-0.10000000149011612</v>
      </c>
      <c r="P191" s="24">
        <v>1.899999976158142</v>
      </c>
      <c r="Q191" s="25">
        <v>4.453999996185303</v>
      </c>
      <c r="R191" s="24">
        <v>7.199999809265137</v>
      </c>
      <c r="S191" s="26" t="s">
        <v>574</v>
      </c>
      <c r="T191" s="27">
        <v>81</v>
      </c>
      <c r="U191" s="27"/>
      <c r="V191" s="28" t="s">
        <v>35</v>
      </c>
      <c r="W191" s="29" t="s">
        <v>24</v>
      </c>
      <c r="X191" s="29"/>
      <c r="Y191" s="29"/>
    </row>
    <row r="192" spans="1:25" ht="12.75">
      <c r="A192" s="13" t="s">
        <v>575</v>
      </c>
      <c r="B192" s="13"/>
      <c r="C192" s="30" t="s">
        <v>576</v>
      </c>
      <c r="D192" s="15" t="s">
        <v>20</v>
      </c>
      <c r="E192" s="15" t="s">
        <v>21</v>
      </c>
      <c r="F192" s="16">
        <v>41247</v>
      </c>
      <c r="G192" s="17">
        <v>54</v>
      </c>
      <c r="H192" s="18">
        <v>211</v>
      </c>
      <c r="I192" s="19">
        <v>1485</v>
      </c>
      <c r="J192" s="20">
        <v>68</v>
      </c>
      <c r="K192" s="20">
        <v>49</v>
      </c>
      <c r="L192" s="21">
        <v>3.0199999809265137</v>
      </c>
      <c r="M192" s="22">
        <v>4</v>
      </c>
      <c r="N192" s="22"/>
      <c r="O192" s="23">
        <v>-0.6000000238418579</v>
      </c>
      <c r="P192" s="24">
        <v>2</v>
      </c>
      <c r="Q192" s="25">
        <v>3.4030001163482666</v>
      </c>
      <c r="R192" s="24">
        <v>6.800000190734863</v>
      </c>
      <c r="S192" s="26" t="s">
        <v>480</v>
      </c>
      <c r="T192" s="27">
        <v>87</v>
      </c>
      <c r="U192" s="27"/>
      <c r="V192" s="28" t="s">
        <v>77</v>
      </c>
      <c r="W192" s="29" t="s">
        <v>46</v>
      </c>
      <c r="X192" s="29"/>
      <c r="Y192" s="29"/>
    </row>
    <row r="193" spans="1:25" ht="12.75">
      <c r="A193" s="13" t="s">
        <v>577</v>
      </c>
      <c r="B193" s="13"/>
      <c r="C193" s="14" t="s">
        <v>578</v>
      </c>
      <c r="D193" s="15" t="s">
        <v>20</v>
      </c>
      <c r="E193" s="15" t="s">
        <v>21</v>
      </c>
      <c r="F193" s="16">
        <v>41268</v>
      </c>
      <c r="G193" s="17">
        <v>54</v>
      </c>
      <c r="H193" s="18">
        <v>211</v>
      </c>
      <c r="I193" s="19">
        <v>1437</v>
      </c>
      <c r="J193" s="20">
        <v>54</v>
      </c>
      <c r="K193" s="20">
        <v>49</v>
      </c>
      <c r="L193" s="21">
        <v>2.859999895095825</v>
      </c>
      <c r="M193" s="22">
        <v>3.700000047683716</v>
      </c>
      <c r="N193" s="22"/>
      <c r="O193" s="23">
        <v>-0.800000011920929</v>
      </c>
      <c r="P193" s="24">
        <v>1.7000000476837158</v>
      </c>
      <c r="Q193" s="25">
        <v>3.9120001792907715</v>
      </c>
      <c r="R193" s="24">
        <v>5.599999904632568</v>
      </c>
      <c r="S193" s="26" t="s">
        <v>579</v>
      </c>
      <c r="T193" s="27">
        <v>90</v>
      </c>
      <c r="U193" s="27"/>
      <c r="V193" s="28" t="s">
        <v>580</v>
      </c>
      <c r="W193" s="29" t="s">
        <v>24</v>
      </c>
      <c r="X193" s="29"/>
      <c r="Y193" s="29"/>
    </row>
    <row r="194" spans="1:25" ht="12.75">
      <c r="A194" s="13" t="s">
        <v>581</v>
      </c>
      <c r="B194" s="13"/>
      <c r="C194" s="30" t="s">
        <v>582</v>
      </c>
      <c r="D194" s="15" t="s">
        <v>20</v>
      </c>
      <c r="E194" s="15" t="s">
        <v>52</v>
      </c>
      <c r="F194" s="16">
        <v>41194</v>
      </c>
      <c r="G194" s="17">
        <v>54</v>
      </c>
      <c r="H194" s="18">
        <v>211</v>
      </c>
      <c r="I194" s="19">
        <v>1093</v>
      </c>
      <c r="J194" s="20">
        <v>61</v>
      </c>
      <c r="K194" s="20">
        <v>46</v>
      </c>
      <c r="L194" s="21">
        <v>2.759999990463257</v>
      </c>
      <c r="M194" s="22">
        <v>2.700000047683716</v>
      </c>
      <c r="N194" s="22"/>
      <c r="O194" s="23">
        <v>-0.699999988079071</v>
      </c>
      <c r="P194" s="24">
        <v>2</v>
      </c>
      <c r="Q194" s="25">
        <v>5.591000080108643</v>
      </c>
      <c r="R194" s="24">
        <v>6.300000190734863</v>
      </c>
      <c r="S194" s="26" t="s">
        <v>583</v>
      </c>
      <c r="T194" s="27">
        <v>90</v>
      </c>
      <c r="U194" s="27"/>
      <c r="V194" s="28" t="s">
        <v>501</v>
      </c>
      <c r="W194" s="29" t="s">
        <v>30</v>
      </c>
      <c r="X194" s="29"/>
      <c r="Y194" s="29"/>
    </row>
    <row r="195" spans="1:25" ht="12.75">
      <c r="A195" s="13" t="s">
        <v>584</v>
      </c>
      <c r="B195" s="13"/>
      <c r="C195" s="30" t="s">
        <v>585</v>
      </c>
      <c r="D195" s="15" t="s">
        <v>20</v>
      </c>
      <c r="E195" s="15" t="s">
        <v>21</v>
      </c>
      <c r="F195" s="16">
        <v>41256</v>
      </c>
      <c r="G195" s="17">
        <v>54</v>
      </c>
      <c r="H195" s="18">
        <v>211</v>
      </c>
      <c r="I195" s="19">
        <v>1265</v>
      </c>
      <c r="J195" s="20">
        <v>48</v>
      </c>
      <c r="K195" s="20">
        <v>44</v>
      </c>
      <c r="L195" s="21">
        <v>2.859999895095825</v>
      </c>
      <c r="M195" s="22">
        <v>4.099999904632568</v>
      </c>
      <c r="N195" s="22"/>
      <c r="O195" s="23">
        <v>-0.800000011920929</v>
      </c>
      <c r="P195" s="24">
        <v>2.299999952316284</v>
      </c>
      <c r="Q195" s="25">
        <v>6.554999828338623</v>
      </c>
      <c r="R195" s="24">
        <v>6.300000190734863</v>
      </c>
      <c r="S195" s="26" t="s">
        <v>586</v>
      </c>
      <c r="T195" s="27">
        <v>81</v>
      </c>
      <c r="U195" s="27"/>
      <c r="V195" s="28" t="s">
        <v>40</v>
      </c>
      <c r="W195" s="29" t="s">
        <v>24</v>
      </c>
      <c r="X195" s="29"/>
      <c r="Y195" s="29"/>
    </row>
    <row r="196" spans="1:25" ht="12.75">
      <c r="A196" s="13" t="s">
        <v>587</v>
      </c>
      <c r="B196" s="13"/>
      <c r="C196" s="30" t="s">
        <v>588</v>
      </c>
      <c r="D196" s="15" t="s">
        <v>20</v>
      </c>
      <c r="E196" s="15" t="s">
        <v>21</v>
      </c>
      <c r="F196" s="16">
        <v>41327</v>
      </c>
      <c r="G196" s="17">
        <v>56</v>
      </c>
      <c r="H196" s="18">
        <v>211</v>
      </c>
      <c r="I196" s="19">
        <v>1194</v>
      </c>
      <c r="J196" s="20">
        <v>57</v>
      </c>
      <c r="K196" s="20">
        <v>44</v>
      </c>
      <c r="L196" s="21">
        <v>3</v>
      </c>
      <c r="M196" s="22">
        <v>4.5</v>
      </c>
      <c r="N196" s="22"/>
      <c r="O196" s="23">
        <v>-0.20000000298023224</v>
      </c>
      <c r="P196" s="24">
        <v>2</v>
      </c>
      <c r="Q196" s="25">
        <v>5.429000377655029</v>
      </c>
      <c r="R196" s="24">
        <v>7.599999904632568</v>
      </c>
      <c r="S196" s="26" t="s">
        <v>589</v>
      </c>
      <c r="T196" s="27">
        <v>78</v>
      </c>
      <c r="U196" s="27"/>
      <c r="V196" s="28" t="s">
        <v>40</v>
      </c>
      <c r="W196" s="29" t="s">
        <v>24</v>
      </c>
      <c r="X196" s="29"/>
      <c r="Y196" s="29"/>
    </row>
    <row r="197" spans="1:25" ht="12.75">
      <c r="A197" s="13" t="s">
        <v>590</v>
      </c>
      <c r="B197" s="13"/>
      <c r="C197" s="30" t="s">
        <v>591</v>
      </c>
      <c r="D197" s="15" t="s">
        <v>20</v>
      </c>
      <c r="E197" s="15" t="s">
        <v>52</v>
      </c>
      <c r="F197" s="16">
        <v>41296</v>
      </c>
      <c r="G197" s="17">
        <v>55</v>
      </c>
      <c r="H197" s="18">
        <v>210</v>
      </c>
      <c r="I197" s="19">
        <v>1946</v>
      </c>
      <c r="J197" s="20">
        <v>64</v>
      </c>
      <c r="K197" s="20">
        <v>57</v>
      </c>
      <c r="L197" s="21">
        <v>2.9600000381469727</v>
      </c>
      <c r="M197" s="22">
        <v>1.7999999523162842</v>
      </c>
      <c r="N197" s="22"/>
      <c r="O197" s="23">
        <v>-0.699999988079071</v>
      </c>
      <c r="P197" s="24">
        <v>1.899999976158142</v>
      </c>
      <c r="Q197" s="25">
        <v>3.3390002250671387</v>
      </c>
      <c r="R197" s="24">
        <v>6.800000190734863</v>
      </c>
      <c r="S197" s="26" t="s">
        <v>592</v>
      </c>
      <c r="T197" s="27">
        <v>87</v>
      </c>
      <c r="U197" s="27"/>
      <c r="V197" s="28" t="s">
        <v>382</v>
      </c>
      <c r="W197" s="29" t="s">
        <v>24</v>
      </c>
      <c r="X197" s="29"/>
      <c r="Y197" s="29"/>
    </row>
    <row r="198" spans="1:25" ht="12.75">
      <c r="A198" s="13" t="s">
        <v>593</v>
      </c>
      <c r="B198" s="13"/>
      <c r="C198" s="30" t="s">
        <v>594</v>
      </c>
      <c r="D198" s="15" t="s">
        <v>20</v>
      </c>
      <c r="E198" s="15" t="s">
        <v>21</v>
      </c>
      <c r="F198" s="16">
        <v>41290</v>
      </c>
      <c r="G198" s="17">
        <v>56</v>
      </c>
      <c r="H198" s="18">
        <v>210</v>
      </c>
      <c r="I198" s="19">
        <v>1528</v>
      </c>
      <c r="J198" s="20">
        <v>61</v>
      </c>
      <c r="K198" s="20">
        <v>51</v>
      </c>
      <c r="L198" s="21">
        <v>2.880000114440918</v>
      </c>
      <c r="M198" s="22">
        <v>3.200000047683716</v>
      </c>
      <c r="N198" s="22"/>
      <c r="O198" s="23">
        <v>-0.8999999761581421</v>
      </c>
      <c r="P198" s="24">
        <v>2</v>
      </c>
      <c r="Q198" s="25">
        <v>4.122000217437744</v>
      </c>
      <c r="R198" s="24">
        <v>7.300000190734863</v>
      </c>
      <c r="S198" s="26" t="s">
        <v>595</v>
      </c>
      <c r="T198" s="27">
        <v>90</v>
      </c>
      <c r="U198" s="27"/>
      <c r="V198" s="28" t="s">
        <v>35</v>
      </c>
      <c r="W198" s="29" t="s">
        <v>24</v>
      </c>
      <c r="X198" s="29"/>
      <c r="Y198" s="29"/>
    </row>
    <row r="199" spans="1:25" ht="12.75">
      <c r="A199" s="13" t="s">
        <v>596</v>
      </c>
      <c r="B199" s="13"/>
      <c r="C199" s="30" t="s">
        <v>597</v>
      </c>
      <c r="D199" s="15" t="s">
        <v>20</v>
      </c>
      <c r="E199" s="15" t="s">
        <v>21</v>
      </c>
      <c r="F199" s="16">
        <v>41258</v>
      </c>
      <c r="G199" s="17">
        <v>57</v>
      </c>
      <c r="H199" s="18">
        <v>210</v>
      </c>
      <c r="I199" s="19">
        <v>796</v>
      </c>
      <c r="J199" s="20">
        <v>56</v>
      </c>
      <c r="K199" s="20">
        <v>38</v>
      </c>
      <c r="L199" s="21">
        <v>2.7699999809265137</v>
      </c>
      <c r="M199" s="22">
        <v>4.300000190734863</v>
      </c>
      <c r="N199" s="22"/>
      <c r="O199" s="23">
        <v>0.20000000298023224</v>
      </c>
      <c r="P199" s="24">
        <v>2</v>
      </c>
      <c r="Q199" s="25">
        <v>5.582000255584717</v>
      </c>
      <c r="R199" s="24">
        <v>8</v>
      </c>
      <c r="S199" s="26" t="s">
        <v>598</v>
      </c>
      <c r="T199" s="27">
        <v>88</v>
      </c>
      <c r="U199" s="27"/>
      <c r="V199" s="28" t="s">
        <v>93</v>
      </c>
      <c r="W199" s="29" t="s">
        <v>46</v>
      </c>
      <c r="X199" s="29"/>
      <c r="Y199" s="29"/>
    </row>
    <row r="200" spans="1:25" ht="12.75">
      <c r="A200" s="13" t="s">
        <v>599</v>
      </c>
      <c r="B200" s="13"/>
      <c r="C200" s="30" t="s">
        <v>600</v>
      </c>
      <c r="D200" s="15" t="s">
        <v>20</v>
      </c>
      <c r="E200" s="15" t="s">
        <v>52</v>
      </c>
      <c r="F200" s="16">
        <v>41315</v>
      </c>
      <c r="G200" s="17">
        <v>37</v>
      </c>
      <c r="H200" s="18">
        <v>209</v>
      </c>
      <c r="I200" s="19">
        <v>2052</v>
      </c>
      <c r="J200" s="20">
        <v>58</v>
      </c>
      <c r="K200" s="20">
        <v>63</v>
      </c>
      <c r="L200" s="21">
        <v>2.9200000762939453</v>
      </c>
      <c r="M200" s="22">
        <v>1.7000000476837158</v>
      </c>
      <c r="N200" s="22"/>
      <c r="O200" s="23">
        <v>-1.399999976158142</v>
      </c>
      <c r="P200" s="24">
        <v>1.7999999523162842</v>
      </c>
      <c r="Q200" s="25">
        <v>2.3540000915527344</v>
      </c>
      <c r="R200" s="24">
        <v>1.5</v>
      </c>
      <c r="S200" s="26" t="s">
        <v>601</v>
      </c>
      <c r="T200" s="27">
        <v>87</v>
      </c>
      <c r="U200" s="27"/>
      <c r="V200" s="28" t="s">
        <v>40</v>
      </c>
      <c r="W200" s="29" t="s">
        <v>24</v>
      </c>
      <c r="X200" s="29"/>
      <c r="Y200" s="29"/>
    </row>
    <row r="201" spans="1:25" ht="12.75">
      <c r="A201" s="13" t="s">
        <v>602</v>
      </c>
      <c r="B201" s="13"/>
      <c r="C201" s="14" t="s">
        <v>603</v>
      </c>
      <c r="D201" s="15" t="s">
        <v>20</v>
      </c>
      <c r="E201" s="15" t="s">
        <v>21</v>
      </c>
      <c r="F201" s="16">
        <v>41299</v>
      </c>
      <c r="G201" s="17">
        <v>52</v>
      </c>
      <c r="H201" s="18">
        <v>209</v>
      </c>
      <c r="I201" s="19">
        <v>1961</v>
      </c>
      <c r="J201" s="20">
        <v>56</v>
      </c>
      <c r="K201" s="20">
        <v>56</v>
      </c>
      <c r="L201" s="21">
        <v>2.869999885559082</v>
      </c>
      <c r="M201" s="22">
        <v>2.299999952316284</v>
      </c>
      <c r="N201" s="22"/>
      <c r="O201" s="23">
        <v>-1.100000023841858</v>
      </c>
      <c r="P201" s="24">
        <v>1.7999999523162842</v>
      </c>
      <c r="Q201" s="25">
        <v>4.013000011444092</v>
      </c>
      <c r="R201" s="24">
        <v>5.400000095367432</v>
      </c>
      <c r="S201" s="26" t="s">
        <v>357</v>
      </c>
      <c r="T201" s="27">
        <v>84</v>
      </c>
      <c r="U201" s="27"/>
      <c r="V201" s="28" t="s">
        <v>45</v>
      </c>
      <c r="W201" s="29" t="s">
        <v>46</v>
      </c>
      <c r="X201" s="29"/>
      <c r="Y201" s="29"/>
    </row>
    <row r="202" spans="1:25" ht="12.75">
      <c r="A202" s="13" t="s">
        <v>604</v>
      </c>
      <c r="B202" s="13"/>
      <c r="C202" s="30" t="s">
        <v>605</v>
      </c>
      <c r="D202" s="15" t="s">
        <v>20</v>
      </c>
      <c r="E202" s="15" t="s">
        <v>21</v>
      </c>
      <c r="F202" s="16">
        <v>41421</v>
      </c>
      <c r="G202" s="17">
        <v>54</v>
      </c>
      <c r="H202" s="18">
        <v>209</v>
      </c>
      <c r="I202" s="19">
        <v>1201</v>
      </c>
      <c r="J202" s="20">
        <v>58</v>
      </c>
      <c r="K202" s="20">
        <v>47</v>
      </c>
      <c r="L202" s="21">
        <v>2.869999885559082</v>
      </c>
      <c r="M202" s="22">
        <v>3.799999952316284</v>
      </c>
      <c r="N202" s="22"/>
      <c r="O202" s="23">
        <v>-0.6000000238418579</v>
      </c>
      <c r="P202" s="24">
        <v>1.2999999523162842</v>
      </c>
      <c r="Q202" s="25">
        <v>3.998999834060669</v>
      </c>
      <c r="R202" s="24">
        <v>6.400000095367432</v>
      </c>
      <c r="S202" s="26" t="s">
        <v>606</v>
      </c>
      <c r="T202" s="27">
        <v>87</v>
      </c>
      <c r="U202" s="27"/>
      <c r="V202" s="28" t="s">
        <v>607</v>
      </c>
      <c r="W202" s="29" t="s">
        <v>128</v>
      </c>
      <c r="X202" s="29"/>
      <c r="Y202" s="29"/>
    </row>
    <row r="203" spans="1:25" ht="12.75">
      <c r="A203" s="13" t="s">
        <v>608</v>
      </c>
      <c r="B203" s="13"/>
      <c r="C203" s="30" t="s">
        <v>609</v>
      </c>
      <c r="D203" s="15" t="s">
        <v>20</v>
      </c>
      <c r="E203" s="15" t="s">
        <v>52</v>
      </c>
      <c r="F203" s="16">
        <v>41310</v>
      </c>
      <c r="G203" s="17">
        <v>53</v>
      </c>
      <c r="H203" s="18">
        <v>209</v>
      </c>
      <c r="I203" s="19">
        <v>1084</v>
      </c>
      <c r="J203" s="20">
        <v>48</v>
      </c>
      <c r="K203" s="20">
        <v>45</v>
      </c>
      <c r="L203" s="21">
        <v>2.930000066757202</v>
      </c>
      <c r="M203" s="22">
        <v>4.199999809265137</v>
      </c>
      <c r="N203" s="22"/>
      <c r="O203" s="23">
        <v>-0.20000000298023224</v>
      </c>
      <c r="P203" s="24">
        <v>2.200000047683716</v>
      </c>
      <c r="Q203" s="25">
        <v>5.784000396728516</v>
      </c>
      <c r="R203" s="24">
        <v>6.599999904632568</v>
      </c>
      <c r="S203" s="26" t="s">
        <v>610</v>
      </c>
      <c r="T203" s="27">
        <v>86</v>
      </c>
      <c r="U203" s="27"/>
      <c r="V203" s="28" t="s">
        <v>35</v>
      </c>
      <c r="W203" s="29" t="s">
        <v>24</v>
      </c>
      <c r="X203" s="29"/>
      <c r="Y203" s="29"/>
    </row>
    <row r="204" spans="1:25" ht="12.75">
      <c r="A204" s="13" t="s">
        <v>611</v>
      </c>
      <c r="B204" s="13"/>
      <c r="C204" s="14" t="s">
        <v>612</v>
      </c>
      <c r="D204" s="15" t="s">
        <v>27</v>
      </c>
      <c r="E204" s="15" t="s">
        <v>52</v>
      </c>
      <c r="F204" s="16">
        <v>41248</v>
      </c>
      <c r="G204" s="17">
        <v>46</v>
      </c>
      <c r="H204" s="18">
        <v>208</v>
      </c>
      <c r="I204" s="19">
        <v>1496</v>
      </c>
      <c r="J204" s="20">
        <v>64</v>
      </c>
      <c r="K204" s="20">
        <v>53</v>
      </c>
      <c r="L204" s="21">
        <v>2.9200000762939453</v>
      </c>
      <c r="M204" s="22">
        <v>2.0999999046325684</v>
      </c>
      <c r="N204" s="22"/>
      <c r="O204" s="23">
        <v>-0.8999999761581421</v>
      </c>
      <c r="P204" s="24">
        <v>1.5</v>
      </c>
      <c r="Q204" s="25">
        <v>4.554000377655029</v>
      </c>
      <c r="R204" s="24">
        <v>4</v>
      </c>
      <c r="S204" s="26" t="s">
        <v>613</v>
      </c>
      <c r="T204" s="27">
        <v>81</v>
      </c>
      <c r="U204" s="27"/>
      <c r="V204" s="28" t="s">
        <v>138</v>
      </c>
      <c r="W204" s="29" t="s">
        <v>139</v>
      </c>
      <c r="X204" s="29"/>
      <c r="Y204" s="29"/>
    </row>
    <row r="205" spans="1:25" ht="12.75">
      <c r="A205" s="13" t="s">
        <v>614</v>
      </c>
      <c r="B205" s="13"/>
      <c r="C205" s="30" t="s">
        <v>615</v>
      </c>
      <c r="D205" s="15" t="s">
        <v>20</v>
      </c>
      <c r="E205" s="15" t="s">
        <v>52</v>
      </c>
      <c r="F205" s="16">
        <v>41453</v>
      </c>
      <c r="G205" s="17">
        <v>48</v>
      </c>
      <c r="H205" s="18">
        <v>208</v>
      </c>
      <c r="I205" s="19">
        <v>1160</v>
      </c>
      <c r="J205" s="20">
        <v>56</v>
      </c>
      <c r="K205" s="20">
        <v>51</v>
      </c>
      <c r="L205" s="21">
        <v>2.9200000762939453</v>
      </c>
      <c r="M205" s="22">
        <v>3.5</v>
      </c>
      <c r="N205" s="22"/>
      <c r="O205" s="23">
        <v>-0.699999988079071</v>
      </c>
      <c r="P205" s="24">
        <v>1.2000000476837158</v>
      </c>
      <c r="Q205" s="25">
        <v>3.9580001831054688</v>
      </c>
      <c r="R205" s="24">
        <v>3.9000000953674316</v>
      </c>
      <c r="S205" s="26" t="s">
        <v>616</v>
      </c>
      <c r="T205" s="27">
        <v>82</v>
      </c>
      <c r="U205" s="27"/>
      <c r="V205" s="28" t="s">
        <v>147</v>
      </c>
      <c r="W205" s="29" t="s">
        <v>30</v>
      </c>
      <c r="X205" s="29"/>
      <c r="Y205" s="29"/>
    </row>
    <row r="206" spans="1:25" ht="12.75">
      <c r="A206" s="31"/>
      <c r="B206" s="31"/>
      <c r="C206" s="32"/>
      <c r="D206" s="33"/>
      <c r="E206" s="33"/>
      <c r="F206" s="33"/>
      <c r="G206" s="33"/>
      <c r="H206" s="33"/>
      <c r="I206" s="34"/>
      <c r="J206" s="34"/>
      <c r="K206" s="34"/>
      <c r="L206" s="34"/>
      <c r="M206" s="35"/>
      <c r="N206" s="35"/>
      <c r="O206" s="34"/>
      <c r="P206" s="33"/>
      <c r="Q206" s="33"/>
      <c r="R206" s="33"/>
      <c r="S206" s="36"/>
      <c r="T206" s="37"/>
      <c r="U206" s="37"/>
      <c r="V206" s="36"/>
      <c r="W206" s="37"/>
      <c r="X206" s="37"/>
      <c r="Y206" s="37"/>
    </row>
    <row r="207" spans="1:25" ht="14.25" customHeight="1">
      <c r="A207" s="12" t="s">
        <v>617</v>
      </c>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ht="12.75">
      <c r="A208" s="13" t="s">
        <v>618</v>
      </c>
      <c r="B208" s="13"/>
      <c r="C208" s="30" t="s">
        <v>619</v>
      </c>
      <c r="D208" s="15" t="s">
        <v>20</v>
      </c>
      <c r="E208" s="15" t="s">
        <v>21</v>
      </c>
      <c r="F208" s="16">
        <v>41268</v>
      </c>
      <c r="G208" s="17">
        <v>58</v>
      </c>
      <c r="H208" s="18">
        <v>214</v>
      </c>
      <c r="I208" s="19">
        <v>1461</v>
      </c>
      <c r="J208" s="20">
        <v>59</v>
      </c>
      <c r="K208" s="20">
        <v>47</v>
      </c>
      <c r="L208" s="21">
        <v>2.9000000953674316</v>
      </c>
      <c r="M208" s="22">
        <v>3.299999952316284</v>
      </c>
      <c r="N208" s="22"/>
      <c r="O208" s="23">
        <v>-0.6000000238418579</v>
      </c>
      <c r="P208" s="24">
        <v>1.7999999523162842</v>
      </c>
      <c r="Q208" s="25">
        <v>4.978000164031982</v>
      </c>
      <c r="R208" s="24">
        <v>8.5</v>
      </c>
      <c r="S208" s="26" t="s">
        <v>620</v>
      </c>
      <c r="T208" s="27">
        <v>87</v>
      </c>
      <c r="U208" s="27"/>
      <c r="V208" s="28" t="s">
        <v>621</v>
      </c>
      <c r="W208" s="29" t="s">
        <v>622</v>
      </c>
      <c r="X208" s="29"/>
      <c r="Y208" s="29"/>
    </row>
    <row r="209" spans="1:25" ht="12.75">
      <c r="A209" s="31"/>
      <c r="B209" s="31"/>
      <c r="C209" s="32"/>
      <c r="D209" s="33"/>
      <c r="E209" s="33"/>
      <c r="F209" s="33"/>
      <c r="G209" s="33"/>
      <c r="H209" s="33"/>
      <c r="I209" s="34"/>
      <c r="J209" s="34"/>
      <c r="K209" s="34"/>
      <c r="L209" s="34"/>
      <c r="M209" s="35"/>
      <c r="N209" s="35"/>
      <c r="O209" s="34"/>
      <c r="P209" s="33"/>
      <c r="Q209" s="33"/>
      <c r="R209" s="33"/>
      <c r="S209" s="36"/>
      <c r="T209" s="37"/>
      <c r="U209" s="37"/>
      <c r="V209" s="36"/>
      <c r="W209" s="37"/>
      <c r="X209" s="37"/>
      <c r="Y209" s="37"/>
    </row>
    <row r="210" spans="1:25" ht="14.25" customHeight="1">
      <c r="A210" s="12" t="s">
        <v>623</v>
      </c>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ht="12.75">
      <c r="A211" s="13" t="s">
        <v>624</v>
      </c>
      <c r="B211" s="13"/>
      <c r="C211" s="30" t="s">
        <v>625</v>
      </c>
      <c r="D211" s="15" t="s">
        <v>20</v>
      </c>
      <c r="E211" s="15" t="s">
        <v>21</v>
      </c>
      <c r="F211" s="16">
        <v>41295</v>
      </c>
      <c r="G211" s="17">
        <v>55</v>
      </c>
      <c r="H211" s="18">
        <v>269</v>
      </c>
      <c r="I211" s="19">
        <v>1906</v>
      </c>
      <c r="J211" s="20">
        <v>79</v>
      </c>
      <c r="K211" s="20">
        <v>63</v>
      </c>
      <c r="L211" s="21">
        <v>2.809999942779541</v>
      </c>
      <c r="M211" s="22">
        <v>4.5</v>
      </c>
      <c r="N211" s="22"/>
      <c r="O211" s="23">
        <v>0.30000001192092896</v>
      </c>
      <c r="P211" s="24">
        <v>2</v>
      </c>
      <c r="Q211" s="25">
        <v>3.7380001544952393</v>
      </c>
      <c r="R211" s="24">
        <v>7.300000190734863</v>
      </c>
      <c r="S211" s="26" t="s">
        <v>626</v>
      </c>
      <c r="T211" s="27">
        <v>83</v>
      </c>
      <c r="U211" s="27"/>
      <c r="V211" s="28" t="s">
        <v>627</v>
      </c>
      <c r="W211" s="29" t="s">
        <v>30</v>
      </c>
      <c r="X211" s="29"/>
      <c r="Y211" s="29"/>
    </row>
    <row r="212" spans="1:25" ht="12.75">
      <c r="A212" s="13" t="s">
        <v>628</v>
      </c>
      <c r="B212" s="13"/>
      <c r="C212" s="14" t="s">
        <v>629</v>
      </c>
      <c r="D212" s="15" t="s">
        <v>20</v>
      </c>
      <c r="E212" s="15" t="s">
        <v>21</v>
      </c>
      <c r="F212" s="16">
        <v>41344</v>
      </c>
      <c r="G212" s="17">
        <v>49</v>
      </c>
      <c r="H212" s="18">
        <v>253</v>
      </c>
      <c r="I212" s="19">
        <v>1711</v>
      </c>
      <c r="J212" s="20">
        <v>82</v>
      </c>
      <c r="K212" s="20">
        <v>56</v>
      </c>
      <c r="L212" s="21">
        <v>2.859999895095825</v>
      </c>
      <c r="M212" s="22">
        <v>3.5</v>
      </c>
      <c r="N212" s="22"/>
      <c r="O212" s="23">
        <v>-0.20000000298023224</v>
      </c>
      <c r="P212" s="24">
        <v>2.799999952316284</v>
      </c>
      <c r="Q212" s="25">
        <v>5.256999969482422</v>
      </c>
      <c r="R212" s="24">
        <v>5.300000190734863</v>
      </c>
      <c r="S212" s="26" t="s">
        <v>630</v>
      </c>
      <c r="T212" s="27"/>
      <c r="U212" s="27"/>
      <c r="V212" s="28" t="s">
        <v>64</v>
      </c>
      <c r="W212" s="29" t="s">
        <v>65</v>
      </c>
      <c r="X212" s="29"/>
      <c r="Y212" s="29"/>
    </row>
    <row r="213" spans="1:25" ht="12.75">
      <c r="A213" s="13" t="s">
        <v>631</v>
      </c>
      <c r="B213" s="13"/>
      <c r="C213" s="30" t="s">
        <v>632</v>
      </c>
      <c r="D213" s="15" t="s">
        <v>20</v>
      </c>
      <c r="E213" s="15" t="s">
        <v>52</v>
      </c>
      <c r="F213" s="16">
        <v>41228</v>
      </c>
      <c r="G213" s="17">
        <v>57</v>
      </c>
      <c r="H213" s="18">
        <v>250</v>
      </c>
      <c r="I213" s="19">
        <v>1700</v>
      </c>
      <c r="J213" s="20">
        <v>85</v>
      </c>
      <c r="K213" s="20">
        <v>62</v>
      </c>
      <c r="L213" s="21">
        <v>2.940000057220459</v>
      </c>
      <c r="M213" s="22">
        <v>3.4000000953674316</v>
      </c>
      <c r="N213" s="22"/>
      <c r="O213" s="23">
        <v>-0.5</v>
      </c>
      <c r="P213" s="24">
        <v>1.600000023841858</v>
      </c>
      <c r="Q213" s="25">
        <v>3.184999942779541</v>
      </c>
      <c r="R213" s="24">
        <v>8.100000381469727</v>
      </c>
      <c r="S213" s="26" t="s">
        <v>633</v>
      </c>
      <c r="T213" s="27">
        <v>76</v>
      </c>
      <c r="U213" s="27"/>
      <c r="V213" s="28" t="s">
        <v>634</v>
      </c>
      <c r="W213" s="29" t="s">
        <v>176</v>
      </c>
      <c r="X213" s="29"/>
      <c r="Y213" s="29"/>
    </row>
    <row r="214" spans="1:25" ht="12.75">
      <c r="A214" s="13" t="s">
        <v>635</v>
      </c>
      <c r="B214" s="13"/>
      <c r="C214" s="30" t="s">
        <v>636</v>
      </c>
      <c r="D214" s="15" t="s">
        <v>20</v>
      </c>
      <c r="E214" s="15" t="s">
        <v>21</v>
      </c>
      <c r="F214" s="16">
        <v>41321</v>
      </c>
      <c r="G214" s="17">
        <v>56</v>
      </c>
      <c r="H214" s="18">
        <v>247</v>
      </c>
      <c r="I214" s="19">
        <v>1674</v>
      </c>
      <c r="J214" s="20">
        <v>63</v>
      </c>
      <c r="K214" s="20">
        <v>59</v>
      </c>
      <c r="L214" s="21">
        <v>3</v>
      </c>
      <c r="M214" s="22">
        <v>3.5999999046325684</v>
      </c>
      <c r="N214" s="22"/>
      <c r="O214" s="23">
        <v>0.30000001192092896</v>
      </c>
      <c r="P214" s="24">
        <v>2.0999999046325684</v>
      </c>
      <c r="Q214" s="25">
        <v>4.878999710083008</v>
      </c>
      <c r="R214" s="24">
        <v>7.900000095367432</v>
      </c>
      <c r="S214" s="26" t="s">
        <v>637</v>
      </c>
      <c r="T214" s="27">
        <v>77</v>
      </c>
      <c r="U214" s="27"/>
      <c r="V214" s="28" t="s">
        <v>35</v>
      </c>
      <c r="W214" s="29" t="s">
        <v>24</v>
      </c>
      <c r="X214" s="29"/>
      <c r="Y214" s="29"/>
    </row>
    <row r="215" spans="1:25" ht="12.75">
      <c r="A215" s="13" t="s">
        <v>638</v>
      </c>
      <c r="B215" s="13"/>
      <c r="C215" s="14" t="s">
        <v>639</v>
      </c>
      <c r="D215" s="15" t="s">
        <v>20</v>
      </c>
      <c r="E215" s="15" t="s">
        <v>21</v>
      </c>
      <c r="F215" s="16">
        <v>41532</v>
      </c>
      <c r="G215" s="17">
        <v>59</v>
      </c>
      <c r="H215" s="18">
        <v>244</v>
      </c>
      <c r="I215" s="19">
        <v>1682</v>
      </c>
      <c r="J215" s="20">
        <v>68</v>
      </c>
      <c r="K215" s="20">
        <v>58</v>
      </c>
      <c r="L215" s="21">
        <v>2.940000057220459</v>
      </c>
      <c r="M215" s="22">
        <v>4.5</v>
      </c>
      <c r="N215" s="22"/>
      <c r="O215" s="23">
        <v>-0.5</v>
      </c>
      <c r="P215" s="24">
        <v>2.0999999046325684</v>
      </c>
      <c r="Q215" s="25">
        <v>3.9049997329711914</v>
      </c>
      <c r="R215" s="24">
        <v>8.699999809265137</v>
      </c>
      <c r="S215" s="26" t="s">
        <v>640</v>
      </c>
      <c r="T215" s="27">
        <v>93</v>
      </c>
      <c r="U215" s="27"/>
      <c r="V215" s="28" t="s">
        <v>315</v>
      </c>
      <c r="W215" s="29" t="s">
        <v>316</v>
      </c>
      <c r="X215" s="29"/>
      <c r="Y215" s="29"/>
    </row>
    <row r="216" spans="1:25" ht="12.75">
      <c r="A216" s="13" t="s">
        <v>641</v>
      </c>
      <c r="B216" s="13"/>
      <c r="C216" s="14" t="s">
        <v>642</v>
      </c>
      <c r="D216" s="15" t="s">
        <v>27</v>
      </c>
      <c r="E216" s="15" t="s">
        <v>21</v>
      </c>
      <c r="F216" s="16">
        <v>41284</v>
      </c>
      <c r="G216" s="17">
        <v>54</v>
      </c>
      <c r="H216" s="18">
        <v>243</v>
      </c>
      <c r="I216" s="19">
        <v>1810</v>
      </c>
      <c r="J216" s="20">
        <v>72</v>
      </c>
      <c r="K216" s="20">
        <v>60</v>
      </c>
      <c r="L216" s="21">
        <v>2.799999952316284</v>
      </c>
      <c r="M216" s="22">
        <v>4</v>
      </c>
      <c r="N216" s="22"/>
      <c r="O216" s="23">
        <v>-0.6000000238418579</v>
      </c>
      <c r="P216" s="24">
        <v>1.2000000476837158</v>
      </c>
      <c r="Q216" s="25">
        <v>2.7209999561309814</v>
      </c>
      <c r="R216" s="24">
        <v>6.400000095367432</v>
      </c>
      <c r="S216" s="26" t="s">
        <v>643</v>
      </c>
      <c r="T216" s="27"/>
      <c r="U216" s="27"/>
      <c r="V216" s="28" t="s">
        <v>45</v>
      </c>
      <c r="W216" s="29" t="s">
        <v>46</v>
      </c>
      <c r="X216" s="29"/>
      <c r="Y216" s="29"/>
    </row>
    <row r="217" spans="1:25" ht="12.75">
      <c r="A217" s="13" t="s">
        <v>644</v>
      </c>
      <c r="B217" s="13"/>
      <c r="C217" s="14" t="s">
        <v>645</v>
      </c>
      <c r="D217" s="15" t="s">
        <v>27</v>
      </c>
      <c r="E217" s="15" t="s">
        <v>21</v>
      </c>
      <c r="F217" s="16">
        <v>41477</v>
      </c>
      <c r="G217" s="17">
        <v>54</v>
      </c>
      <c r="H217" s="18">
        <v>240</v>
      </c>
      <c r="I217" s="19">
        <v>1992</v>
      </c>
      <c r="J217" s="20">
        <v>64</v>
      </c>
      <c r="K217" s="20">
        <v>58</v>
      </c>
      <c r="L217" s="21">
        <v>2.799999952316284</v>
      </c>
      <c r="M217" s="22">
        <v>4.5</v>
      </c>
      <c r="N217" s="22"/>
      <c r="O217" s="23">
        <v>-0.20000000298023224</v>
      </c>
      <c r="P217" s="24">
        <v>1.899999976158142</v>
      </c>
      <c r="Q217" s="25">
        <v>3.2400002479553223</v>
      </c>
      <c r="R217" s="24">
        <v>7.5</v>
      </c>
      <c r="S217" s="26" t="s">
        <v>646</v>
      </c>
      <c r="T217" s="27">
        <v>72</v>
      </c>
      <c r="U217" s="27"/>
      <c r="V217" s="28" t="s">
        <v>647</v>
      </c>
      <c r="W217" s="29" t="s">
        <v>622</v>
      </c>
      <c r="X217" s="29"/>
      <c r="Y217" s="29"/>
    </row>
    <row r="218" spans="1:25" ht="12.75">
      <c r="A218" s="13" t="s">
        <v>648</v>
      </c>
      <c r="B218" s="13"/>
      <c r="C218" s="14" t="s">
        <v>649</v>
      </c>
      <c r="D218" s="15" t="s">
        <v>27</v>
      </c>
      <c r="E218" s="15" t="s">
        <v>52</v>
      </c>
      <c r="F218" s="16">
        <v>41351</v>
      </c>
      <c r="G218" s="17">
        <v>53</v>
      </c>
      <c r="H218" s="18">
        <v>238</v>
      </c>
      <c r="I218" s="19">
        <v>1696</v>
      </c>
      <c r="J218" s="20">
        <v>66</v>
      </c>
      <c r="K218" s="20">
        <v>53</v>
      </c>
      <c r="L218" s="21">
        <v>2.8499999046325684</v>
      </c>
      <c r="M218" s="22">
        <v>3.700000047683716</v>
      </c>
      <c r="N218" s="22"/>
      <c r="O218" s="23">
        <v>-0.20000000298023224</v>
      </c>
      <c r="P218" s="24">
        <v>2.4000000953674316</v>
      </c>
      <c r="Q218" s="25">
        <v>5.662999629974365</v>
      </c>
      <c r="R218" s="24">
        <v>5.900000095367432</v>
      </c>
      <c r="S218" s="26" t="s">
        <v>650</v>
      </c>
      <c r="T218" s="27">
        <v>81</v>
      </c>
      <c r="U218" s="27"/>
      <c r="V218" s="28" t="s">
        <v>45</v>
      </c>
      <c r="W218" s="29" t="s">
        <v>46</v>
      </c>
      <c r="X218" s="29"/>
      <c r="Y218" s="29"/>
    </row>
    <row r="219" spans="1:25" ht="12.75">
      <c r="A219" s="13" t="s">
        <v>651</v>
      </c>
      <c r="B219" s="13"/>
      <c r="C219" s="14" t="s">
        <v>652</v>
      </c>
      <c r="D219" s="15" t="s">
        <v>27</v>
      </c>
      <c r="E219" s="15" t="s">
        <v>21</v>
      </c>
      <c r="F219" s="16">
        <v>41312</v>
      </c>
      <c r="G219" s="17">
        <v>52</v>
      </c>
      <c r="H219" s="18">
        <v>236</v>
      </c>
      <c r="I219" s="19">
        <v>1578</v>
      </c>
      <c r="J219" s="20">
        <v>76</v>
      </c>
      <c r="K219" s="20">
        <v>57</v>
      </c>
      <c r="L219" s="21">
        <v>2.9200000762939453</v>
      </c>
      <c r="M219" s="22">
        <v>1.899999976158142</v>
      </c>
      <c r="N219" s="22"/>
      <c r="O219" s="23">
        <v>-1.2000000476837158</v>
      </c>
      <c r="P219" s="24">
        <v>2.700000047683716</v>
      </c>
      <c r="Q219" s="25">
        <v>6.407999515533447</v>
      </c>
      <c r="R219" s="24">
        <v>5.699999809265137</v>
      </c>
      <c r="S219" s="26" t="s">
        <v>653</v>
      </c>
      <c r="T219" s="27"/>
      <c r="U219" s="27"/>
      <c r="V219" s="28" t="s">
        <v>45</v>
      </c>
      <c r="W219" s="29" t="s">
        <v>46</v>
      </c>
      <c r="X219" s="29"/>
      <c r="Y219" s="29"/>
    </row>
    <row r="220" spans="1:25" ht="12.75">
      <c r="A220" s="13" t="s">
        <v>654</v>
      </c>
      <c r="B220" s="13"/>
      <c r="C220" s="14" t="s">
        <v>655</v>
      </c>
      <c r="D220" s="15" t="s">
        <v>27</v>
      </c>
      <c r="E220" s="15" t="s">
        <v>52</v>
      </c>
      <c r="F220" s="16">
        <v>41230</v>
      </c>
      <c r="G220" s="17">
        <v>44</v>
      </c>
      <c r="H220" s="18">
        <v>233</v>
      </c>
      <c r="I220" s="19">
        <v>1844</v>
      </c>
      <c r="J220" s="20">
        <v>79</v>
      </c>
      <c r="K220" s="20">
        <v>56</v>
      </c>
      <c r="L220" s="21">
        <v>2.9100000858306885</v>
      </c>
      <c r="M220" s="22">
        <v>3.799999952316284</v>
      </c>
      <c r="N220" s="22"/>
      <c r="O220" s="23">
        <v>0</v>
      </c>
      <c r="P220" s="24">
        <v>1.2000000476837158</v>
      </c>
      <c r="Q220" s="25">
        <v>3.0169999599456787</v>
      </c>
      <c r="R220" s="24">
        <v>3.299999952316284</v>
      </c>
      <c r="S220" s="26" t="s">
        <v>656</v>
      </c>
      <c r="T220" s="27"/>
      <c r="U220" s="27"/>
      <c r="V220" s="28" t="s">
        <v>138</v>
      </c>
      <c r="W220" s="29" t="s">
        <v>139</v>
      </c>
      <c r="X220" s="29"/>
      <c r="Y220" s="29"/>
    </row>
    <row r="221" spans="1:25" ht="12.75">
      <c r="A221" s="13" t="s">
        <v>657</v>
      </c>
      <c r="B221" s="13"/>
      <c r="C221" s="14" t="s">
        <v>658</v>
      </c>
      <c r="D221" s="15" t="s">
        <v>20</v>
      </c>
      <c r="E221" s="15" t="s">
        <v>21</v>
      </c>
      <c r="F221" s="16">
        <v>41531</v>
      </c>
      <c r="G221" s="17">
        <v>58</v>
      </c>
      <c r="H221" s="18">
        <v>231</v>
      </c>
      <c r="I221" s="19">
        <v>1622</v>
      </c>
      <c r="J221" s="20">
        <v>72</v>
      </c>
      <c r="K221" s="20">
        <v>55</v>
      </c>
      <c r="L221" s="21">
        <v>3.009999990463257</v>
      </c>
      <c r="M221" s="22">
        <v>3.200000047683716</v>
      </c>
      <c r="N221" s="22"/>
      <c r="O221" s="23">
        <v>0</v>
      </c>
      <c r="P221" s="24">
        <v>2</v>
      </c>
      <c r="Q221" s="25">
        <v>4.153000354766846</v>
      </c>
      <c r="R221" s="24">
        <v>8.300000190734863</v>
      </c>
      <c r="S221" s="26" t="s">
        <v>640</v>
      </c>
      <c r="T221" s="27">
        <v>93</v>
      </c>
      <c r="U221" s="27"/>
      <c r="V221" s="28" t="s">
        <v>315</v>
      </c>
      <c r="W221" s="29" t="s">
        <v>316</v>
      </c>
      <c r="X221" s="29"/>
      <c r="Y221" s="29"/>
    </row>
    <row r="222" spans="1:25" ht="12.75">
      <c r="A222" s="13" t="s">
        <v>659</v>
      </c>
      <c r="B222" s="13"/>
      <c r="C222" s="30" t="s">
        <v>660</v>
      </c>
      <c r="D222" s="15" t="s">
        <v>68</v>
      </c>
      <c r="E222" s="15" t="s">
        <v>52</v>
      </c>
      <c r="F222" s="16">
        <v>41510</v>
      </c>
      <c r="G222" s="17">
        <v>55</v>
      </c>
      <c r="H222" s="18">
        <v>228</v>
      </c>
      <c r="I222" s="19">
        <v>1328</v>
      </c>
      <c r="J222" s="20">
        <v>67</v>
      </c>
      <c r="K222" s="20">
        <v>48</v>
      </c>
      <c r="L222" s="21">
        <v>2.880000114440918</v>
      </c>
      <c r="M222" s="22">
        <v>4</v>
      </c>
      <c r="N222" s="22"/>
      <c r="O222" s="23">
        <v>0.4000000059604645</v>
      </c>
      <c r="P222" s="24">
        <v>2.4000000953674316</v>
      </c>
      <c r="Q222" s="25">
        <v>5.726999759674072</v>
      </c>
      <c r="R222" s="24">
        <v>6.599999904632568</v>
      </c>
      <c r="S222" s="26" t="s">
        <v>661</v>
      </c>
      <c r="T222" s="27">
        <v>84</v>
      </c>
      <c r="U222" s="27"/>
      <c r="V222" s="28" t="s">
        <v>175</v>
      </c>
      <c r="W222" s="29" t="s">
        <v>176</v>
      </c>
      <c r="X222" s="29"/>
      <c r="Y222" s="29"/>
    </row>
    <row r="223" spans="1:25" ht="12.75">
      <c r="A223" s="13" t="s">
        <v>662</v>
      </c>
      <c r="B223" s="13"/>
      <c r="C223" s="14" t="s">
        <v>663</v>
      </c>
      <c r="D223" s="15" t="s">
        <v>20</v>
      </c>
      <c r="E223" s="15" t="s">
        <v>21</v>
      </c>
      <c r="F223" s="16">
        <v>41532</v>
      </c>
      <c r="G223" s="17">
        <v>58</v>
      </c>
      <c r="H223" s="18">
        <v>227</v>
      </c>
      <c r="I223" s="19">
        <v>1477</v>
      </c>
      <c r="J223" s="20">
        <v>62</v>
      </c>
      <c r="K223" s="20">
        <v>49</v>
      </c>
      <c r="L223" s="21">
        <v>2.9700000286102295</v>
      </c>
      <c r="M223" s="22">
        <v>3.799999952316284</v>
      </c>
      <c r="N223" s="22"/>
      <c r="O223" s="23">
        <v>-0.6000000238418579</v>
      </c>
      <c r="P223" s="24">
        <v>2.799999952316284</v>
      </c>
      <c r="Q223" s="25">
        <v>6.4579997062683105</v>
      </c>
      <c r="R223" s="24">
        <v>8.199999809265137</v>
      </c>
      <c r="S223" s="26" t="s">
        <v>640</v>
      </c>
      <c r="T223" s="27">
        <v>93</v>
      </c>
      <c r="U223" s="27"/>
      <c r="V223" s="28" t="s">
        <v>315</v>
      </c>
      <c r="W223" s="29" t="s">
        <v>316</v>
      </c>
      <c r="X223" s="29"/>
      <c r="Y223" s="29"/>
    </row>
    <row r="224" spans="1:25" ht="12.75">
      <c r="A224" s="13" t="s">
        <v>664</v>
      </c>
      <c r="B224" s="13"/>
      <c r="C224" s="30" t="s">
        <v>665</v>
      </c>
      <c r="D224" s="15" t="s">
        <v>68</v>
      </c>
      <c r="E224" s="15" t="s">
        <v>52</v>
      </c>
      <c r="F224" s="16">
        <v>41298</v>
      </c>
      <c r="G224" s="17">
        <v>60</v>
      </c>
      <c r="H224" s="18">
        <v>225</v>
      </c>
      <c r="I224" s="19">
        <v>1346</v>
      </c>
      <c r="J224" s="20">
        <v>66</v>
      </c>
      <c r="K224" s="20">
        <v>48</v>
      </c>
      <c r="L224" s="21">
        <v>2.799999952316284</v>
      </c>
      <c r="M224" s="22">
        <v>4.5</v>
      </c>
      <c r="N224" s="22"/>
      <c r="O224" s="23">
        <v>0</v>
      </c>
      <c r="P224" s="24">
        <v>1.7999999523162842</v>
      </c>
      <c r="Q224" s="25">
        <v>3.4590001106262207</v>
      </c>
      <c r="R224" s="24">
        <v>8.899999618530273</v>
      </c>
      <c r="S224" s="26" t="s">
        <v>666</v>
      </c>
      <c r="T224" s="27">
        <v>91</v>
      </c>
      <c r="U224" s="27"/>
      <c r="V224" s="28" t="s">
        <v>416</v>
      </c>
      <c r="W224" s="29" t="s">
        <v>24</v>
      </c>
      <c r="X224" s="29"/>
      <c r="Y224" s="29"/>
    </row>
    <row r="225" spans="1:25" ht="12.75">
      <c r="A225" s="13" t="s">
        <v>667</v>
      </c>
      <c r="B225" s="13"/>
      <c r="C225" s="30" t="s">
        <v>668</v>
      </c>
      <c r="D225" s="15" t="s">
        <v>20</v>
      </c>
      <c r="E225" s="15" t="s">
        <v>52</v>
      </c>
      <c r="F225" s="16">
        <v>41296</v>
      </c>
      <c r="G225" s="17">
        <v>55</v>
      </c>
      <c r="H225" s="18">
        <v>222</v>
      </c>
      <c r="I225" s="19">
        <v>1522</v>
      </c>
      <c r="J225" s="20">
        <v>63</v>
      </c>
      <c r="K225" s="20">
        <v>51</v>
      </c>
      <c r="L225" s="21">
        <v>2.8299999237060547</v>
      </c>
      <c r="M225" s="22">
        <v>3.5999999046325684</v>
      </c>
      <c r="N225" s="22"/>
      <c r="O225" s="23">
        <v>-0.20000000298023224</v>
      </c>
      <c r="P225" s="24">
        <v>2.0999999046325684</v>
      </c>
      <c r="Q225" s="25">
        <v>4.105999946594238</v>
      </c>
      <c r="R225" s="24">
        <v>7.5</v>
      </c>
      <c r="S225" s="26" t="s">
        <v>626</v>
      </c>
      <c r="T225" s="27">
        <v>83</v>
      </c>
      <c r="U225" s="27"/>
      <c r="V225" s="28" t="s">
        <v>627</v>
      </c>
      <c r="W225" s="29" t="s">
        <v>30</v>
      </c>
      <c r="X225" s="29"/>
      <c r="Y225" s="29"/>
    </row>
    <row r="226" spans="1:25" ht="12.75">
      <c r="A226" s="13" t="s">
        <v>669</v>
      </c>
      <c r="B226" s="13"/>
      <c r="C226" s="30" t="s">
        <v>670</v>
      </c>
      <c r="D226" s="15" t="s">
        <v>20</v>
      </c>
      <c r="E226" s="15" t="s">
        <v>52</v>
      </c>
      <c r="F226" s="16">
        <v>41401</v>
      </c>
      <c r="G226" s="17">
        <v>58</v>
      </c>
      <c r="H226" s="18">
        <v>222</v>
      </c>
      <c r="I226" s="19">
        <v>1351</v>
      </c>
      <c r="J226" s="20">
        <v>47</v>
      </c>
      <c r="K226" s="20">
        <v>45</v>
      </c>
      <c r="L226" s="21">
        <v>2.7799999713897705</v>
      </c>
      <c r="M226" s="22">
        <v>4.599999904632568</v>
      </c>
      <c r="N226" s="22"/>
      <c r="O226" s="23">
        <v>-0.800000011920929</v>
      </c>
      <c r="P226" s="24">
        <v>3.200000047683716</v>
      </c>
      <c r="Q226" s="25">
        <v>6.708000183105469</v>
      </c>
      <c r="R226" s="24">
        <v>9.100000381469727</v>
      </c>
      <c r="S226" s="26" t="s">
        <v>671</v>
      </c>
      <c r="T226" s="27">
        <v>84</v>
      </c>
      <c r="U226" s="27"/>
      <c r="V226" s="28" t="s">
        <v>35</v>
      </c>
      <c r="W226" s="29" t="s">
        <v>24</v>
      </c>
      <c r="X226" s="29"/>
      <c r="Y226" s="29"/>
    </row>
    <row r="227" spans="1:25" ht="12.75">
      <c r="A227" s="13" t="s">
        <v>672</v>
      </c>
      <c r="B227" s="13"/>
      <c r="C227" s="30" t="s">
        <v>673</v>
      </c>
      <c r="D227" s="15" t="s">
        <v>20</v>
      </c>
      <c r="E227" s="15" t="s">
        <v>52</v>
      </c>
      <c r="F227" s="16">
        <v>41429</v>
      </c>
      <c r="G227" s="17">
        <v>57</v>
      </c>
      <c r="H227" s="18">
        <v>221</v>
      </c>
      <c r="I227" s="19">
        <v>1398</v>
      </c>
      <c r="J227" s="20">
        <v>46</v>
      </c>
      <c r="K227" s="20">
        <v>43</v>
      </c>
      <c r="L227" s="21">
        <v>2.7699999809265137</v>
      </c>
      <c r="M227" s="22">
        <v>4.699999809265137</v>
      </c>
      <c r="N227" s="22"/>
      <c r="O227" s="23">
        <v>0.6000000238418579</v>
      </c>
      <c r="P227" s="24">
        <v>2.4000000953674316</v>
      </c>
      <c r="Q227" s="25">
        <v>5.392000198364258</v>
      </c>
      <c r="R227" s="24">
        <v>8.199999809265137</v>
      </c>
      <c r="S227" s="26" t="s">
        <v>674</v>
      </c>
      <c r="T227" s="27">
        <v>84</v>
      </c>
      <c r="U227" s="27"/>
      <c r="V227" s="28" t="s">
        <v>35</v>
      </c>
      <c r="W227" s="29" t="s">
        <v>24</v>
      </c>
      <c r="X227" s="29"/>
      <c r="Y227" s="29"/>
    </row>
    <row r="228" spans="1:25" ht="12.75">
      <c r="A228" s="13" t="s">
        <v>675</v>
      </c>
      <c r="B228" s="13"/>
      <c r="C228" s="30" t="s">
        <v>676</v>
      </c>
      <c r="D228" s="15" t="s">
        <v>20</v>
      </c>
      <c r="E228" s="15" t="s">
        <v>21</v>
      </c>
      <c r="F228" s="16">
        <v>41299</v>
      </c>
      <c r="G228" s="17">
        <v>56</v>
      </c>
      <c r="H228" s="18">
        <v>220</v>
      </c>
      <c r="I228" s="19">
        <v>1595</v>
      </c>
      <c r="J228" s="20">
        <v>64</v>
      </c>
      <c r="K228" s="20">
        <v>49</v>
      </c>
      <c r="L228" s="21">
        <v>2.819999933242798</v>
      </c>
      <c r="M228" s="22">
        <v>3.5999999046325684</v>
      </c>
      <c r="N228" s="22"/>
      <c r="O228" s="23">
        <v>-0.20000000298023224</v>
      </c>
      <c r="P228" s="24">
        <v>2.0999999046325684</v>
      </c>
      <c r="Q228" s="25">
        <v>4.620999813079834</v>
      </c>
      <c r="R228" s="24">
        <v>7.900000095367432</v>
      </c>
      <c r="S228" s="26" t="s">
        <v>626</v>
      </c>
      <c r="T228" s="27">
        <v>83</v>
      </c>
      <c r="U228" s="27"/>
      <c r="V228" s="28" t="s">
        <v>627</v>
      </c>
      <c r="W228" s="29" t="s">
        <v>30</v>
      </c>
      <c r="X228" s="29"/>
      <c r="Y228" s="29"/>
    </row>
    <row r="229" spans="1:25" ht="12.75">
      <c r="A229" s="13" t="s">
        <v>677</v>
      </c>
      <c r="B229" s="13"/>
      <c r="C229" s="14" t="s">
        <v>678</v>
      </c>
      <c r="D229" s="15" t="s">
        <v>20</v>
      </c>
      <c r="E229" s="15" t="s">
        <v>21</v>
      </c>
      <c r="F229" s="16">
        <v>41489</v>
      </c>
      <c r="G229" s="17">
        <v>44</v>
      </c>
      <c r="H229" s="18">
        <v>219</v>
      </c>
      <c r="I229" s="19">
        <v>1611</v>
      </c>
      <c r="J229" s="20">
        <v>55</v>
      </c>
      <c r="K229" s="20">
        <v>51</v>
      </c>
      <c r="L229" s="21">
        <v>2.799999952316284</v>
      </c>
      <c r="M229" s="22">
        <v>4.300000190734863</v>
      </c>
      <c r="N229" s="22"/>
      <c r="O229" s="23">
        <v>0.20000000298023224</v>
      </c>
      <c r="P229" s="24">
        <v>1.399999976158142</v>
      </c>
      <c r="Q229" s="25">
        <v>3.1740000247955322</v>
      </c>
      <c r="R229" s="24">
        <v>3.200000047683716</v>
      </c>
      <c r="S229" s="26" t="s">
        <v>44</v>
      </c>
      <c r="T229" s="27">
        <v>82</v>
      </c>
      <c r="U229" s="27"/>
      <c r="V229" s="28" t="s">
        <v>45</v>
      </c>
      <c r="W229" s="29" t="s">
        <v>46</v>
      </c>
      <c r="X229" s="29"/>
      <c r="Y229" s="29"/>
    </row>
    <row r="230" spans="1:25" ht="12.75">
      <c r="A230" s="13" t="s">
        <v>679</v>
      </c>
      <c r="B230" s="13"/>
      <c r="C230" s="14" t="s">
        <v>680</v>
      </c>
      <c r="D230" s="15" t="s">
        <v>27</v>
      </c>
      <c r="E230" s="15" t="s">
        <v>21</v>
      </c>
      <c r="F230" s="16">
        <v>41299</v>
      </c>
      <c r="G230" s="17">
        <v>56</v>
      </c>
      <c r="H230" s="18">
        <v>219</v>
      </c>
      <c r="I230" s="19">
        <v>1142</v>
      </c>
      <c r="J230" s="20">
        <v>67</v>
      </c>
      <c r="K230" s="20">
        <v>45</v>
      </c>
      <c r="L230" s="21">
        <v>2.8299999237060547</v>
      </c>
      <c r="M230" s="22">
        <v>4.800000190734863</v>
      </c>
      <c r="N230" s="22"/>
      <c r="O230" s="23">
        <v>0.20000000298023224</v>
      </c>
      <c r="P230" s="24">
        <v>1.7999999523162842</v>
      </c>
      <c r="Q230" s="25">
        <v>3.8329999446868896</v>
      </c>
      <c r="R230" s="24">
        <v>8.100000381469727</v>
      </c>
      <c r="S230" s="26" t="s">
        <v>681</v>
      </c>
      <c r="T230" s="27">
        <v>82</v>
      </c>
      <c r="U230" s="27"/>
      <c r="V230" s="28" t="s">
        <v>45</v>
      </c>
      <c r="W230" s="29" t="s">
        <v>46</v>
      </c>
      <c r="X230" s="29"/>
      <c r="Y230" s="29"/>
    </row>
    <row r="231" spans="1:25" ht="12.75">
      <c r="A231" s="13" t="s">
        <v>682</v>
      </c>
      <c r="B231" s="13"/>
      <c r="C231" s="30" t="s">
        <v>683</v>
      </c>
      <c r="D231" s="15" t="s">
        <v>20</v>
      </c>
      <c r="E231" s="15" t="s">
        <v>21</v>
      </c>
      <c r="F231" s="16">
        <v>41399</v>
      </c>
      <c r="G231" s="17">
        <v>57</v>
      </c>
      <c r="H231" s="18">
        <v>217</v>
      </c>
      <c r="I231" s="19">
        <v>1528</v>
      </c>
      <c r="J231" s="20">
        <v>58</v>
      </c>
      <c r="K231" s="20">
        <v>54</v>
      </c>
      <c r="L231" s="21">
        <v>2.940000057220459</v>
      </c>
      <c r="M231" s="22">
        <v>3.799999952316284</v>
      </c>
      <c r="N231" s="22"/>
      <c r="O231" s="23">
        <v>0.20000000298023224</v>
      </c>
      <c r="P231" s="24">
        <v>1.600000023841858</v>
      </c>
      <c r="Q231" s="25">
        <v>2.6600000858306885</v>
      </c>
      <c r="R231" s="24">
        <v>8.300000190734863</v>
      </c>
      <c r="S231" s="26" t="s">
        <v>684</v>
      </c>
      <c r="T231" s="27">
        <v>81</v>
      </c>
      <c r="U231" s="27"/>
      <c r="V231" s="28" t="s">
        <v>35</v>
      </c>
      <c r="W231" s="29" t="s">
        <v>24</v>
      </c>
      <c r="X231" s="29"/>
      <c r="Y231" s="29"/>
    </row>
    <row r="232" spans="1:25" ht="12.75">
      <c r="A232" s="13" t="s">
        <v>685</v>
      </c>
      <c r="B232" s="13"/>
      <c r="C232" s="30" t="s">
        <v>686</v>
      </c>
      <c r="D232" s="15" t="s">
        <v>20</v>
      </c>
      <c r="E232" s="15" t="s">
        <v>21</v>
      </c>
      <c r="F232" s="16">
        <v>41339</v>
      </c>
      <c r="G232" s="17">
        <v>55</v>
      </c>
      <c r="H232" s="18">
        <v>217</v>
      </c>
      <c r="I232" s="19">
        <v>1492</v>
      </c>
      <c r="J232" s="20">
        <v>71</v>
      </c>
      <c r="K232" s="20">
        <v>52</v>
      </c>
      <c r="L232" s="21">
        <v>3</v>
      </c>
      <c r="M232" s="22">
        <v>3.299999952316284</v>
      </c>
      <c r="N232" s="22"/>
      <c r="O232" s="23">
        <v>-0.30000001192092896</v>
      </c>
      <c r="P232" s="24">
        <v>1.7999999523162842</v>
      </c>
      <c r="Q232" s="25">
        <v>3.994000196456909</v>
      </c>
      <c r="R232" s="24">
        <v>7.699999809265137</v>
      </c>
      <c r="S232" s="26" t="s">
        <v>687</v>
      </c>
      <c r="T232" s="27">
        <v>83</v>
      </c>
      <c r="U232" s="27"/>
      <c r="V232" s="28" t="s">
        <v>688</v>
      </c>
      <c r="W232" s="29" t="s">
        <v>689</v>
      </c>
      <c r="X232" s="29"/>
      <c r="Y232" s="29"/>
    </row>
    <row r="233" spans="1:25" ht="12.75">
      <c r="A233" s="13" t="s">
        <v>690</v>
      </c>
      <c r="B233" s="13"/>
      <c r="C233" s="30" t="s">
        <v>691</v>
      </c>
      <c r="D233" s="15" t="s">
        <v>20</v>
      </c>
      <c r="E233" s="15" t="s">
        <v>21</v>
      </c>
      <c r="F233" s="16">
        <v>41294</v>
      </c>
      <c r="G233" s="17">
        <v>55</v>
      </c>
      <c r="H233" s="18">
        <v>216</v>
      </c>
      <c r="I233" s="19">
        <v>1639</v>
      </c>
      <c r="J233" s="20">
        <v>65</v>
      </c>
      <c r="K233" s="20">
        <v>54</v>
      </c>
      <c r="L233" s="21">
        <v>2.990000009536743</v>
      </c>
      <c r="M233" s="22">
        <v>3.200000047683716</v>
      </c>
      <c r="N233" s="22"/>
      <c r="O233" s="23">
        <v>-0.5</v>
      </c>
      <c r="P233" s="24">
        <v>2.200000047683716</v>
      </c>
      <c r="Q233" s="25">
        <v>4.060999870300293</v>
      </c>
      <c r="R233" s="24">
        <v>7.400000095367432</v>
      </c>
      <c r="S233" s="26" t="s">
        <v>626</v>
      </c>
      <c r="T233" s="27">
        <v>83</v>
      </c>
      <c r="U233" s="27"/>
      <c r="V233" s="28" t="s">
        <v>627</v>
      </c>
      <c r="W233" s="29" t="s">
        <v>30</v>
      </c>
      <c r="X233" s="29"/>
      <c r="Y233" s="29"/>
    </row>
    <row r="234" spans="1:25" ht="12.75">
      <c r="A234" s="13" t="s">
        <v>692</v>
      </c>
      <c r="B234" s="13"/>
      <c r="C234" s="14" t="s">
        <v>693</v>
      </c>
      <c r="D234" s="15" t="s">
        <v>20</v>
      </c>
      <c r="E234" s="15" t="s">
        <v>21</v>
      </c>
      <c r="F234" s="16">
        <v>41112</v>
      </c>
      <c r="G234" s="17">
        <v>54</v>
      </c>
      <c r="H234" s="18">
        <v>216</v>
      </c>
      <c r="I234" s="19">
        <v>939</v>
      </c>
      <c r="J234" s="20">
        <v>77</v>
      </c>
      <c r="K234" s="20">
        <v>49</v>
      </c>
      <c r="L234" s="21">
        <v>2.8399999141693115</v>
      </c>
      <c r="M234" s="22">
        <v>4</v>
      </c>
      <c r="N234" s="22"/>
      <c r="O234" s="23">
        <v>-0.20000000298023224</v>
      </c>
      <c r="P234" s="24">
        <v>1.2999999523162842</v>
      </c>
      <c r="Q234" s="25">
        <v>1.9510000944137573</v>
      </c>
      <c r="R234" s="24">
        <v>6.900000095367432</v>
      </c>
      <c r="S234" s="26" t="s">
        <v>443</v>
      </c>
      <c r="T234" s="27">
        <v>85</v>
      </c>
      <c r="U234" s="27"/>
      <c r="V234" s="28" t="s">
        <v>351</v>
      </c>
      <c r="W234" s="29" t="s">
        <v>109</v>
      </c>
      <c r="X234" s="29"/>
      <c r="Y234" s="29"/>
    </row>
    <row r="235" spans="1:25" ht="12.75">
      <c r="A235" s="13" t="s">
        <v>694</v>
      </c>
      <c r="B235" s="13"/>
      <c r="C235" s="30" t="s">
        <v>695</v>
      </c>
      <c r="D235" s="15" t="s">
        <v>20</v>
      </c>
      <c r="E235" s="15" t="s">
        <v>52</v>
      </c>
      <c r="F235" s="16">
        <v>41412</v>
      </c>
      <c r="G235" s="17">
        <v>57</v>
      </c>
      <c r="H235" s="18">
        <v>215</v>
      </c>
      <c r="I235" s="19">
        <v>1682</v>
      </c>
      <c r="J235" s="20">
        <v>59</v>
      </c>
      <c r="K235" s="20">
        <v>54</v>
      </c>
      <c r="L235" s="21">
        <v>2.930000066757202</v>
      </c>
      <c r="M235" s="22">
        <v>3.9000000953674316</v>
      </c>
      <c r="N235" s="22"/>
      <c r="O235" s="23">
        <v>-0.800000011920929</v>
      </c>
      <c r="P235" s="24">
        <v>1.899999976158142</v>
      </c>
      <c r="Q235" s="25">
        <v>3.207000255584717</v>
      </c>
      <c r="R235" s="24">
        <v>9.399999618530273</v>
      </c>
      <c r="S235" s="26" t="s">
        <v>696</v>
      </c>
      <c r="T235" s="27">
        <v>80</v>
      </c>
      <c r="U235" s="27"/>
      <c r="V235" s="28" t="s">
        <v>35</v>
      </c>
      <c r="W235" s="29" t="s">
        <v>24</v>
      </c>
      <c r="X235" s="29"/>
      <c r="Y235" s="29"/>
    </row>
    <row r="236" spans="1:25" ht="12.75">
      <c r="A236" s="13" t="s">
        <v>697</v>
      </c>
      <c r="B236" s="13"/>
      <c r="C236" s="30" t="s">
        <v>698</v>
      </c>
      <c r="D236" s="15" t="s">
        <v>20</v>
      </c>
      <c r="E236" s="15" t="s">
        <v>21</v>
      </c>
      <c r="F236" s="16">
        <v>41389</v>
      </c>
      <c r="G236" s="17">
        <v>57</v>
      </c>
      <c r="H236" s="18">
        <v>211</v>
      </c>
      <c r="I236" s="19">
        <v>1446</v>
      </c>
      <c r="J236" s="20">
        <v>55</v>
      </c>
      <c r="K236" s="20">
        <v>53</v>
      </c>
      <c r="L236" s="21">
        <v>3.0399999618530273</v>
      </c>
      <c r="M236" s="22">
        <v>2.9000000953674316</v>
      </c>
      <c r="N236" s="22"/>
      <c r="O236" s="23">
        <v>-0.20000000298023224</v>
      </c>
      <c r="P236" s="24">
        <v>1.899999976158142</v>
      </c>
      <c r="Q236" s="25">
        <v>4.198999881744385</v>
      </c>
      <c r="R236" s="24">
        <v>8.600000381469727</v>
      </c>
      <c r="S236" s="26" t="s">
        <v>699</v>
      </c>
      <c r="T236" s="27">
        <v>82</v>
      </c>
      <c r="U236" s="27"/>
      <c r="V236" s="28" t="s">
        <v>35</v>
      </c>
      <c r="W236" s="29" t="s">
        <v>24</v>
      </c>
      <c r="X236" s="29"/>
      <c r="Y236" s="29"/>
    </row>
    <row r="237" spans="1:25" ht="12.75">
      <c r="A237" s="13" t="s">
        <v>700</v>
      </c>
      <c r="B237" s="13"/>
      <c r="C237" s="14" t="s">
        <v>701</v>
      </c>
      <c r="D237" s="15" t="s">
        <v>68</v>
      </c>
      <c r="E237" s="15" t="s">
        <v>52</v>
      </c>
      <c r="F237" s="16">
        <v>41422</v>
      </c>
      <c r="G237" s="17">
        <v>56</v>
      </c>
      <c r="H237" s="18">
        <v>209</v>
      </c>
      <c r="I237" s="19">
        <v>1007</v>
      </c>
      <c r="J237" s="20">
        <v>69</v>
      </c>
      <c r="K237" s="20">
        <v>46</v>
      </c>
      <c r="L237" s="21">
        <v>2.8499999046325684</v>
      </c>
      <c r="M237" s="22">
        <v>3.5</v>
      </c>
      <c r="N237" s="22"/>
      <c r="O237" s="23">
        <v>-0.4000000059604645</v>
      </c>
      <c r="P237" s="24">
        <v>1.899999976158142</v>
      </c>
      <c r="Q237" s="25">
        <v>3.6649999618530273</v>
      </c>
      <c r="R237" s="24">
        <v>6.599999904632568</v>
      </c>
      <c r="S237" s="26" t="s">
        <v>702</v>
      </c>
      <c r="T237" s="27"/>
      <c r="U237" s="27"/>
      <c r="V237" s="28" t="s">
        <v>45</v>
      </c>
      <c r="W237" s="29" t="s">
        <v>46</v>
      </c>
      <c r="X237" s="29"/>
      <c r="Y237" s="29"/>
    </row>
    <row r="238" spans="1:25" ht="12.75">
      <c r="A238" s="31"/>
      <c r="B238" s="31"/>
      <c r="C238" s="32"/>
      <c r="D238" s="33"/>
      <c r="E238" s="33"/>
      <c r="F238" s="33"/>
      <c r="G238" s="33"/>
      <c r="H238" s="33"/>
      <c r="I238" s="34"/>
      <c r="J238" s="34"/>
      <c r="K238" s="34"/>
      <c r="L238" s="34"/>
      <c r="M238" s="35"/>
      <c r="N238" s="35"/>
      <c r="O238" s="34"/>
      <c r="P238" s="33"/>
      <c r="Q238" s="33"/>
      <c r="R238" s="33"/>
      <c r="S238" s="36"/>
      <c r="T238" s="37"/>
      <c r="U238" s="37"/>
      <c r="V238" s="36"/>
      <c r="W238" s="37"/>
      <c r="X238" s="37"/>
      <c r="Y238" s="37"/>
    </row>
    <row r="239" spans="1:25" ht="14.25" customHeight="1">
      <c r="A239" s="12" t="s">
        <v>703</v>
      </c>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ht="12.75">
      <c r="A240" s="13" t="s">
        <v>704</v>
      </c>
      <c r="B240" s="13"/>
      <c r="C240" s="30" t="s">
        <v>705</v>
      </c>
      <c r="D240" s="15" t="s">
        <v>20</v>
      </c>
      <c r="E240" s="15" t="s">
        <v>52</v>
      </c>
      <c r="F240" s="16">
        <v>41305</v>
      </c>
      <c r="G240" s="17">
        <v>61</v>
      </c>
      <c r="H240" s="18">
        <v>235</v>
      </c>
      <c r="I240" s="19">
        <v>1714</v>
      </c>
      <c r="J240" s="20">
        <v>55</v>
      </c>
      <c r="K240" s="20">
        <v>44</v>
      </c>
      <c r="L240" s="21">
        <v>2.930000066757202</v>
      </c>
      <c r="M240" s="22">
        <v>5.5</v>
      </c>
      <c r="N240" s="22"/>
      <c r="O240" s="23">
        <v>0.8999999761581421</v>
      </c>
      <c r="P240" s="24">
        <v>1.7999999523162842</v>
      </c>
      <c r="Q240" s="25">
        <v>6.438000202178955</v>
      </c>
      <c r="R240" s="24">
        <v>6.800000190734863</v>
      </c>
      <c r="S240" s="26" t="s">
        <v>706</v>
      </c>
      <c r="T240" s="27">
        <v>87</v>
      </c>
      <c r="U240" s="27"/>
      <c r="V240" s="28" t="s">
        <v>35</v>
      </c>
      <c r="W240" s="29" t="s">
        <v>24</v>
      </c>
      <c r="X240" s="29"/>
      <c r="Y240" s="29"/>
    </row>
    <row r="241" spans="1:25" ht="12.75">
      <c r="A241" s="31"/>
      <c r="B241" s="31"/>
      <c r="C241" s="32"/>
      <c r="D241" s="33"/>
      <c r="E241" s="33"/>
      <c r="F241" s="33"/>
      <c r="G241" s="33"/>
      <c r="H241" s="33"/>
      <c r="I241" s="34"/>
      <c r="J241" s="34"/>
      <c r="K241" s="34"/>
      <c r="L241" s="34"/>
      <c r="M241" s="35"/>
      <c r="N241" s="35"/>
      <c r="O241" s="34"/>
      <c r="P241" s="33"/>
      <c r="Q241" s="33"/>
      <c r="R241" s="33"/>
      <c r="S241" s="36"/>
      <c r="T241" s="37"/>
      <c r="U241" s="37"/>
      <c r="V241" s="36"/>
      <c r="W241" s="37"/>
      <c r="X241" s="37"/>
      <c r="Y241" s="37"/>
    </row>
    <row r="242" spans="1:25" ht="14.25" customHeight="1">
      <c r="A242" s="12" t="s">
        <v>707</v>
      </c>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ht="12.75">
      <c r="A243" s="13" t="s">
        <v>708</v>
      </c>
      <c r="B243" s="13"/>
      <c r="C243" s="14" t="s">
        <v>709</v>
      </c>
      <c r="D243" s="15" t="s">
        <v>27</v>
      </c>
      <c r="E243" s="15" t="s">
        <v>21</v>
      </c>
      <c r="F243" s="16">
        <v>41351</v>
      </c>
      <c r="G243" s="17">
        <v>45</v>
      </c>
      <c r="H243" s="18">
        <v>226</v>
      </c>
      <c r="I243" s="19">
        <v>1246</v>
      </c>
      <c r="J243" s="20">
        <v>91</v>
      </c>
      <c r="K243" s="20">
        <v>51</v>
      </c>
      <c r="L243" s="21">
        <v>3.0199999809265137</v>
      </c>
      <c r="M243" s="22">
        <v>2.5999999046325684</v>
      </c>
      <c r="N243" s="22"/>
      <c r="O243" s="23">
        <v>0.10000000149011612</v>
      </c>
      <c r="P243" s="24">
        <v>1.7000000476837158</v>
      </c>
      <c r="Q243" s="25">
        <v>3.9709999561309814</v>
      </c>
      <c r="R243" s="24">
        <v>3.4000000953674316</v>
      </c>
      <c r="S243" s="26" t="s">
        <v>710</v>
      </c>
      <c r="T243" s="27">
        <v>80</v>
      </c>
      <c r="U243" s="27"/>
      <c r="V243" s="28" t="s">
        <v>45</v>
      </c>
      <c r="W243" s="29" t="s">
        <v>46</v>
      </c>
      <c r="X243" s="29"/>
      <c r="Y243" s="29"/>
    </row>
    <row r="244" spans="1:25" ht="12.75">
      <c r="A244" s="13" t="s">
        <v>711</v>
      </c>
      <c r="B244" s="13"/>
      <c r="C244" s="30" t="s">
        <v>712</v>
      </c>
      <c r="D244" s="15" t="s">
        <v>20</v>
      </c>
      <c r="E244" s="15" t="s">
        <v>21</v>
      </c>
      <c r="F244" s="16">
        <v>41364</v>
      </c>
      <c r="G244" s="17">
        <v>54</v>
      </c>
      <c r="H244" s="18">
        <v>225</v>
      </c>
      <c r="I244" s="19">
        <v>1188</v>
      </c>
      <c r="J244" s="20">
        <v>80</v>
      </c>
      <c r="K244" s="20">
        <v>46</v>
      </c>
      <c r="L244" s="21">
        <v>3.0399999618530273</v>
      </c>
      <c r="M244" s="22">
        <v>4.5</v>
      </c>
      <c r="N244" s="22"/>
      <c r="O244" s="23">
        <v>0.8999999761581421</v>
      </c>
      <c r="P244" s="24">
        <v>1.5</v>
      </c>
      <c r="Q244" s="25">
        <v>3.8519999980926514</v>
      </c>
      <c r="R244" s="24">
        <v>6.400000095367432</v>
      </c>
      <c r="S244" s="26" t="s">
        <v>713</v>
      </c>
      <c r="T244" s="27">
        <v>91</v>
      </c>
      <c r="U244" s="27"/>
      <c r="V244" s="28" t="s">
        <v>714</v>
      </c>
      <c r="W244" s="29" t="s">
        <v>109</v>
      </c>
      <c r="X244" s="29"/>
      <c r="Y244" s="29"/>
    </row>
    <row r="245" spans="1:25" ht="12.75">
      <c r="A245" s="13" t="s">
        <v>715</v>
      </c>
      <c r="B245" s="13"/>
      <c r="C245" s="30" t="s">
        <v>716</v>
      </c>
      <c r="D245" s="15" t="s">
        <v>20</v>
      </c>
      <c r="E245" s="15" t="s">
        <v>21</v>
      </c>
      <c r="F245" s="16">
        <v>41290</v>
      </c>
      <c r="G245" s="17">
        <v>56</v>
      </c>
      <c r="H245" s="18">
        <v>221</v>
      </c>
      <c r="I245" s="19">
        <v>1210</v>
      </c>
      <c r="J245" s="20">
        <v>70</v>
      </c>
      <c r="K245" s="20">
        <v>51</v>
      </c>
      <c r="L245" s="21">
        <v>2.9700000286102295</v>
      </c>
      <c r="M245" s="22">
        <v>4.400000095367432</v>
      </c>
      <c r="N245" s="22"/>
      <c r="O245" s="23">
        <v>0.10000000149011612</v>
      </c>
      <c r="P245" s="24">
        <v>1.2999999523162842</v>
      </c>
      <c r="Q245" s="25">
        <v>2.5820000171661377</v>
      </c>
      <c r="R245" s="24">
        <v>7.300000190734863</v>
      </c>
      <c r="S245" s="26" t="s">
        <v>717</v>
      </c>
      <c r="T245" s="27">
        <v>78</v>
      </c>
      <c r="U245" s="27"/>
      <c r="V245" s="28" t="s">
        <v>621</v>
      </c>
      <c r="W245" s="29" t="s">
        <v>622</v>
      </c>
      <c r="X245" s="29"/>
      <c r="Y245" s="29"/>
    </row>
    <row r="246" spans="1:25" ht="12.75">
      <c r="A246" s="13" t="s">
        <v>718</v>
      </c>
      <c r="B246" s="13"/>
      <c r="C246" s="14" t="s">
        <v>719</v>
      </c>
      <c r="D246" s="15" t="s">
        <v>20</v>
      </c>
      <c r="E246" s="15" t="s">
        <v>21</v>
      </c>
      <c r="F246" s="16">
        <v>41414</v>
      </c>
      <c r="G246" s="17">
        <v>56</v>
      </c>
      <c r="H246" s="18">
        <v>221</v>
      </c>
      <c r="I246" s="19">
        <v>1510</v>
      </c>
      <c r="J246" s="20">
        <v>51</v>
      </c>
      <c r="K246" s="20">
        <v>46</v>
      </c>
      <c r="L246" s="21">
        <v>2.9600000381469727</v>
      </c>
      <c r="M246" s="22">
        <v>5</v>
      </c>
      <c r="N246" s="22"/>
      <c r="O246" s="23">
        <v>0.30000001192092896</v>
      </c>
      <c r="P246" s="24">
        <v>1.899999976158142</v>
      </c>
      <c r="Q246" s="25">
        <v>5.509999752044678</v>
      </c>
      <c r="R246" s="24">
        <v>7.599999904632568</v>
      </c>
      <c r="S246" s="26" t="s">
        <v>720</v>
      </c>
      <c r="T246" s="27"/>
      <c r="U246" s="27"/>
      <c r="V246" s="28" t="s">
        <v>64</v>
      </c>
      <c r="W246" s="29" t="s">
        <v>65</v>
      </c>
      <c r="X246" s="29"/>
      <c r="Y246" s="29"/>
    </row>
    <row r="247" spans="1:25" ht="12.75">
      <c r="A247" s="13" t="s">
        <v>721</v>
      </c>
      <c r="B247" s="13"/>
      <c r="C247" s="30" t="s">
        <v>722</v>
      </c>
      <c r="D247" s="15" t="s">
        <v>20</v>
      </c>
      <c r="E247" s="15" t="s">
        <v>21</v>
      </c>
      <c r="F247" s="16">
        <v>41169</v>
      </c>
      <c r="G247" s="17">
        <v>56</v>
      </c>
      <c r="H247" s="18">
        <v>221</v>
      </c>
      <c r="I247" s="19">
        <v>1118</v>
      </c>
      <c r="J247" s="20">
        <v>47</v>
      </c>
      <c r="K247" s="20">
        <v>41</v>
      </c>
      <c r="L247" s="21">
        <v>2.859999895095825</v>
      </c>
      <c r="M247" s="22">
        <v>6.400000095367432</v>
      </c>
      <c r="N247" s="22"/>
      <c r="O247" s="23">
        <v>0.30000001192092896</v>
      </c>
      <c r="P247" s="24">
        <v>2</v>
      </c>
      <c r="Q247" s="25">
        <v>5.713000297546387</v>
      </c>
      <c r="R247" s="24">
        <v>6.900000095367432</v>
      </c>
      <c r="S247" s="26" t="s">
        <v>723</v>
      </c>
      <c r="T247" s="27">
        <v>95</v>
      </c>
      <c r="U247" s="27"/>
      <c r="V247" s="28" t="s">
        <v>295</v>
      </c>
      <c r="W247" s="29" t="s">
        <v>296</v>
      </c>
      <c r="X247" s="29"/>
      <c r="Y247" s="29"/>
    </row>
    <row r="248" spans="1:25" ht="12.75">
      <c r="A248" s="13" t="s">
        <v>724</v>
      </c>
      <c r="B248" s="13"/>
      <c r="C248" s="30" t="s">
        <v>725</v>
      </c>
      <c r="D248" s="15" t="s">
        <v>20</v>
      </c>
      <c r="E248" s="15" t="s">
        <v>21</v>
      </c>
      <c r="F248" s="16">
        <v>41471</v>
      </c>
      <c r="G248" s="17">
        <v>56</v>
      </c>
      <c r="H248" s="18">
        <v>220</v>
      </c>
      <c r="I248" s="19">
        <v>1280</v>
      </c>
      <c r="J248" s="20">
        <v>67</v>
      </c>
      <c r="K248" s="20">
        <v>46</v>
      </c>
      <c r="L248" s="21">
        <v>3.069999933242798</v>
      </c>
      <c r="M248" s="22">
        <v>5.099999904632568</v>
      </c>
      <c r="N248" s="22"/>
      <c r="O248" s="23">
        <v>1</v>
      </c>
      <c r="P248" s="24">
        <v>1.7999999523162842</v>
      </c>
      <c r="Q248" s="25">
        <v>3.7239999771118164</v>
      </c>
      <c r="R248" s="24">
        <v>7.900000095367432</v>
      </c>
      <c r="S248" s="26" t="s">
        <v>726</v>
      </c>
      <c r="T248" s="27">
        <v>85</v>
      </c>
      <c r="U248" s="27"/>
      <c r="V248" s="28" t="s">
        <v>35</v>
      </c>
      <c r="W248" s="29" t="s">
        <v>24</v>
      </c>
      <c r="X248" s="29"/>
      <c r="Y248" s="29"/>
    </row>
    <row r="249" spans="1:25" ht="12.75">
      <c r="A249" s="13" t="s">
        <v>727</v>
      </c>
      <c r="B249" s="13"/>
      <c r="C249" s="14" t="s">
        <v>728</v>
      </c>
      <c r="D249" s="15" t="s">
        <v>20</v>
      </c>
      <c r="E249" s="15" t="s">
        <v>21</v>
      </c>
      <c r="F249" s="16">
        <v>41208</v>
      </c>
      <c r="G249" s="17">
        <v>56</v>
      </c>
      <c r="H249" s="18">
        <v>215</v>
      </c>
      <c r="I249" s="19">
        <v>1234</v>
      </c>
      <c r="J249" s="20">
        <v>55</v>
      </c>
      <c r="K249" s="20">
        <v>46</v>
      </c>
      <c r="L249" s="21">
        <v>2.9700000286102295</v>
      </c>
      <c r="M249" s="22">
        <v>4.099999904632568</v>
      </c>
      <c r="N249" s="22"/>
      <c r="O249" s="23">
        <v>0.30000001192092896</v>
      </c>
      <c r="P249" s="24">
        <v>1.899999976158142</v>
      </c>
      <c r="Q249" s="25">
        <v>4.689000129699707</v>
      </c>
      <c r="R249" s="24">
        <v>6.599999904632568</v>
      </c>
      <c r="S249" s="26" t="s">
        <v>729</v>
      </c>
      <c r="T249" s="27">
        <v>91</v>
      </c>
      <c r="U249" s="27"/>
      <c r="V249" s="28" t="s">
        <v>315</v>
      </c>
      <c r="W249" s="29" t="s">
        <v>316</v>
      </c>
      <c r="X249" s="29"/>
      <c r="Y249" s="29"/>
    </row>
    <row r="250" spans="1:25" ht="12.75">
      <c r="A250" s="13" t="s">
        <v>730</v>
      </c>
      <c r="B250" s="13"/>
      <c r="C250" s="30" t="s">
        <v>731</v>
      </c>
      <c r="D250" s="15" t="s">
        <v>20</v>
      </c>
      <c r="E250" s="15" t="s">
        <v>21</v>
      </c>
      <c r="F250" s="16">
        <v>41340</v>
      </c>
      <c r="G250" s="17">
        <v>59</v>
      </c>
      <c r="H250" s="18">
        <v>211</v>
      </c>
      <c r="I250" s="19">
        <v>712</v>
      </c>
      <c r="J250" s="20">
        <v>57</v>
      </c>
      <c r="K250" s="20">
        <v>37</v>
      </c>
      <c r="L250" s="21">
        <v>2.930000066757202</v>
      </c>
      <c r="M250" s="22">
        <v>5.099999904632568</v>
      </c>
      <c r="N250" s="22"/>
      <c r="O250" s="23">
        <v>1.2999999523162842</v>
      </c>
      <c r="P250" s="24">
        <v>1.399999976158142</v>
      </c>
      <c r="Q250" s="25">
        <v>4.322999954223633</v>
      </c>
      <c r="R250" s="24">
        <v>8.5</v>
      </c>
      <c r="S250" s="26" t="s">
        <v>732</v>
      </c>
      <c r="T250" s="27">
        <v>91</v>
      </c>
      <c r="U250" s="27"/>
      <c r="V250" s="28" t="s">
        <v>35</v>
      </c>
      <c r="W250" s="29" t="s">
        <v>24</v>
      </c>
      <c r="X250" s="29"/>
      <c r="Y250" s="29"/>
    </row>
    <row r="251" spans="1:25" ht="12.75">
      <c r="A251" s="13" t="s">
        <v>733</v>
      </c>
      <c r="B251" s="13"/>
      <c r="C251" s="30" t="s">
        <v>734</v>
      </c>
      <c r="D251" s="15" t="s">
        <v>20</v>
      </c>
      <c r="E251" s="15" t="s">
        <v>21</v>
      </c>
      <c r="F251" s="16">
        <v>41279</v>
      </c>
      <c r="G251" s="17">
        <v>56</v>
      </c>
      <c r="H251" s="18">
        <v>210</v>
      </c>
      <c r="I251" s="19">
        <v>1487</v>
      </c>
      <c r="J251" s="20">
        <v>71</v>
      </c>
      <c r="K251" s="20">
        <v>49</v>
      </c>
      <c r="L251" s="21">
        <v>2.890000104904175</v>
      </c>
      <c r="M251" s="22">
        <v>3.299999952316284</v>
      </c>
      <c r="N251" s="22"/>
      <c r="O251" s="23">
        <v>-0.699999988079071</v>
      </c>
      <c r="P251" s="24">
        <v>1.7999999523162842</v>
      </c>
      <c r="Q251" s="25">
        <v>3.5950000286102295</v>
      </c>
      <c r="R251" s="24">
        <v>8</v>
      </c>
      <c r="S251" s="26" t="s">
        <v>735</v>
      </c>
      <c r="T251" s="27"/>
      <c r="U251" s="27"/>
      <c r="V251" s="28" t="s">
        <v>736</v>
      </c>
      <c r="W251" s="29" t="s">
        <v>128</v>
      </c>
      <c r="X251" s="29"/>
      <c r="Y251" s="29"/>
    </row>
    <row r="252" spans="1:25" ht="12.75">
      <c r="A252" s="13" t="s">
        <v>737</v>
      </c>
      <c r="B252" s="13"/>
      <c r="C252" s="30" t="s">
        <v>738</v>
      </c>
      <c r="D252" s="15" t="s">
        <v>20</v>
      </c>
      <c r="E252" s="15" t="s">
        <v>21</v>
      </c>
      <c r="F252" s="16">
        <v>41287</v>
      </c>
      <c r="G252" s="17">
        <v>57</v>
      </c>
      <c r="H252" s="18">
        <v>210</v>
      </c>
      <c r="I252" s="19">
        <v>1091</v>
      </c>
      <c r="J252" s="20">
        <v>70</v>
      </c>
      <c r="K252" s="20">
        <v>39</v>
      </c>
      <c r="L252" s="21">
        <v>3.0399999618530273</v>
      </c>
      <c r="M252" s="22">
        <v>4.800000190734863</v>
      </c>
      <c r="N252" s="22"/>
      <c r="O252" s="23">
        <v>0</v>
      </c>
      <c r="P252" s="24">
        <v>2.4000000953674316</v>
      </c>
      <c r="Q252" s="25">
        <v>6.173999786376953</v>
      </c>
      <c r="R252" s="24">
        <v>7.5</v>
      </c>
      <c r="S252" s="26" t="s">
        <v>333</v>
      </c>
      <c r="T252" s="27">
        <v>90</v>
      </c>
      <c r="U252" s="27"/>
      <c r="V252" s="28" t="s">
        <v>334</v>
      </c>
      <c r="W252" s="29" t="s">
        <v>24</v>
      </c>
      <c r="X252" s="29"/>
      <c r="Y252" s="29"/>
    </row>
    <row r="253" spans="1:25" ht="12.75">
      <c r="A253" s="13" t="s">
        <v>739</v>
      </c>
      <c r="B253" s="13"/>
      <c r="C253" s="14" t="s">
        <v>740</v>
      </c>
      <c r="D253" s="15" t="s">
        <v>27</v>
      </c>
      <c r="E253" s="15" t="s">
        <v>21</v>
      </c>
      <c r="F253" s="16">
        <v>41317</v>
      </c>
      <c r="G253" s="17">
        <v>53</v>
      </c>
      <c r="H253" s="18">
        <v>210</v>
      </c>
      <c r="I253" s="19">
        <v>973</v>
      </c>
      <c r="J253" s="20">
        <v>68</v>
      </c>
      <c r="K253" s="20">
        <v>37</v>
      </c>
      <c r="L253" s="21">
        <v>2.940000057220459</v>
      </c>
      <c r="M253" s="22">
        <v>5.400000095367432</v>
      </c>
      <c r="N253" s="22"/>
      <c r="O253" s="23">
        <v>0.30000001192092896</v>
      </c>
      <c r="P253" s="24">
        <v>2</v>
      </c>
      <c r="Q253" s="25">
        <v>5.164999961853027</v>
      </c>
      <c r="R253" s="24">
        <v>6.099999904632568</v>
      </c>
      <c r="S253" s="26" t="s">
        <v>741</v>
      </c>
      <c r="T253" s="27">
        <v>86</v>
      </c>
      <c r="U253" s="27"/>
      <c r="V253" s="28" t="s">
        <v>490</v>
      </c>
      <c r="W253" s="29" t="s">
        <v>55</v>
      </c>
      <c r="X253" s="29"/>
      <c r="Y253" s="29"/>
    </row>
    <row r="254" spans="1:25" ht="12.75">
      <c r="A254" s="13" t="s">
        <v>742</v>
      </c>
      <c r="B254" s="13"/>
      <c r="C254" s="14" t="s">
        <v>743</v>
      </c>
      <c r="D254" s="15" t="s">
        <v>20</v>
      </c>
      <c r="E254" s="15" t="s">
        <v>21</v>
      </c>
      <c r="F254" s="16">
        <v>41331</v>
      </c>
      <c r="G254" s="17">
        <v>55</v>
      </c>
      <c r="H254" s="18">
        <v>209</v>
      </c>
      <c r="I254" s="19">
        <v>1178</v>
      </c>
      <c r="J254" s="20">
        <v>60</v>
      </c>
      <c r="K254" s="20">
        <v>37</v>
      </c>
      <c r="L254" s="21">
        <v>3.009999990463257</v>
      </c>
      <c r="M254" s="22">
        <v>4.800000190734863</v>
      </c>
      <c r="N254" s="22"/>
      <c r="O254" s="23">
        <v>0.6000000238418579</v>
      </c>
      <c r="P254" s="24">
        <v>2.200000047683716</v>
      </c>
      <c r="Q254" s="25">
        <v>5.4830002784729</v>
      </c>
      <c r="R254" s="24">
        <v>6.599999904632568</v>
      </c>
      <c r="S254" s="26" t="s">
        <v>744</v>
      </c>
      <c r="T254" s="27">
        <v>84</v>
      </c>
      <c r="U254" s="27"/>
      <c r="V254" s="28" t="s">
        <v>315</v>
      </c>
      <c r="W254" s="29" t="s">
        <v>316</v>
      </c>
      <c r="X254" s="29"/>
      <c r="Y254" s="29"/>
    </row>
    <row r="255" spans="1:25" ht="12.75">
      <c r="A255" s="31"/>
      <c r="B255" s="31"/>
      <c r="C255" s="32"/>
      <c r="D255" s="33"/>
      <c r="E255" s="33"/>
      <c r="F255" s="33"/>
      <c r="G255" s="33"/>
      <c r="H255" s="33"/>
      <c r="I255" s="34"/>
      <c r="J255" s="34"/>
      <c r="K255" s="34"/>
      <c r="L255" s="34"/>
      <c r="M255" s="35"/>
      <c r="N255" s="35"/>
      <c r="O255" s="34"/>
      <c r="P255" s="33"/>
      <c r="Q255" s="33"/>
      <c r="R255" s="33"/>
      <c r="S255" s="36"/>
      <c r="T255" s="37"/>
      <c r="U255" s="37"/>
      <c r="V255" s="36"/>
      <c r="W255" s="37"/>
      <c r="X255" s="37"/>
      <c r="Y255" s="37"/>
    </row>
    <row r="256" spans="1:25" ht="14.25" customHeight="1">
      <c r="A256" s="12" t="s">
        <v>745</v>
      </c>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1:25" ht="12.75">
      <c r="A257" s="13" t="s">
        <v>746</v>
      </c>
      <c r="B257" s="13"/>
      <c r="C257" s="30" t="s">
        <v>747</v>
      </c>
      <c r="D257" s="15" t="s">
        <v>20</v>
      </c>
      <c r="E257" s="15" t="s">
        <v>52</v>
      </c>
      <c r="F257" s="16">
        <v>40911</v>
      </c>
      <c r="G257" s="17">
        <v>66</v>
      </c>
      <c r="H257" s="18">
        <v>218</v>
      </c>
      <c r="I257" s="19">
        <v>1181</v>
      </c>
      <c r="J257" s="20">
        <v>50</v>
      </c>
      <c r="K257" s="20">
        <v>38</v>
      </c>
      <c r="L257" s="21">
        <v>2.759999990463257</v>
      </c>
      <c r="M257" s="22">
        <v>3.4000000953674316</v>
      </c>
      <c r="N257" s="22"/>
      <c r="O257" s="23">
        <v>0.6000000238418579</v>
      </c>
      <c r="P257" s="24">
        <v>2.4000000953674316</v>
      </c>
      <c r="Q257" s="25">
        <v>7.901999473571777</v>
      </c>
      <c r="R257" s="24">
        <v>9.699999809265137</v>
      </c>
      <c r="S257" s="26" t="s">
        <v>748</v>
      </c>
      <c r="T257" s="27">
        <v>90</v>
      </c>
      <c r="U257" s="27"/>
      <c r="V257" s="28" t="s">
        <v>35</v>
      </c>
      <c r="W257" s="29" t="s">
        <v>24</v>
      </c>
      <c r="X257" s="29"/>
      <c r="Y257" s="29"/>
    </row>
    <row r="258" spans="1:25" ht="12.75">
      <c r="A258" s="31"/>
      <c r="B258" s="31"/>
      <c r="C258" s="32"/>
      <c r="D258" s="33"/>
      <c r="E258" s="33"/>
      <c r="F258" s="33"/>
      <c r="G258" s="33"/>
      <c r="H258" s="33"/>
      <c r="I258" s="34"/>
      <c r="J258" s="34"/>
      <c r="K258" s="34"/>
      <c r="L258" s="34"/>
      <c r="M258" s="35"/>
      <c r="N258" s="35"/>
      <c r="O258" s="34"/>
      <c r="P258" s="33"/>
      <c r="Q258" s="33"/>
      <c r="R258" s="33"/>
      <c r="S258" s="36"/>
      <c r="T258" s="37"/>
      <c r="U258" s="37"/>
      <c r="V258" s="36"/>
      <c r="W258" s="37"/>
      <c r="X258" s="37"/>
      <c r="Y258" s="37"/>
    </row>
    <row r="259" spans="1:25" ht="14.25" customHeight="1">
      <c r="A259" s="12" t="s">
        <v>749</v>
      </c>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ht="12.75">
      <c r="A260" s="13" t="s">
        <v>750</v>
      </c>
      <c r="B260" s="13"/>
      <c r="C260" s="14" t="s">
        <v>751</v>
      </c>
      <c r="D260" s="15" t="s">
        <v>27</v>
      </c>
      <c r="E260" s="15" t="s">
        <v>21</v>
      </c>
      <c r="F260" s="16">
        <v>40777</v>
      </c>
      <c r="G260" s="17">
        <v>59</v>
      </c>
      <c r="H260" s="18">
        <v>250</v>
      </c>
      <c r="I260" s="19">
        <v>1045</v>
      </c>
      <c r="J260" s="20">
        <v>89</v>
      </c>
      <c r="K260" s="20">
        <v>56</v>
      </c>
      <c r="L260" s="21">
        <v>2.859999895095825</v>
      </c>
      <c r="M260" s="22">
        <v>4.199999809265137</v>
      </c>
      <c r="N260" s="22"/>
      <c r="O260" s="23">
        <v>0.20000000298023224</v>
      </c>
      <c r="P260" s="24">
        <v>1.600000023841858</v>
      </c>
      <c r="Q260" s="25">
        <v>2.825000047683716</v>
      </c>
      <c r="R260" s="24">
        <v>6.5</v>
      </c>
      <c r="S260" s="26" t="s">
        <v>752</v>
      </c>
      <c r="T260" s="27">
        <v>86</v>
      </c>
      <c r="U260" s="27"/>
      <c r="V260" s="28" t="s">
        <v>753</v>
      </c>
      <c r="W260" s="29" t="s">
        <v>24</v>
      </c>
      <c r="X260" s="29"/>
      <c r="Y260" s="29"/>
    </row>
    <row r="261" spans="1:25" ht="12.75">
      <c r="A261" s="13" t="s">
        <v>754</v>
      </c>
      <c r="B261" s="13"/>
      <c r="C261" s="30" t="s">
        <v>755</v>
      </c>
      <c r="D261" s="15" t="s">
        <v>20</v>
      </c>
      <c r="E261" s="15" t="s">
        <v>52</v>
      </c>
      <c r="F261" s="16">
        <v>40908</v>
      </c>
      <c r="G261" s="17">
        <v>60</v>
      </c>
      <c r="H261" s="18">
        <v>222</v>
      </c>
      <c r="I261" s="19">
        <v>664</v>
      </c>
      <c r="J261" s="20">
        <v>76</v>
      </c>
      <c r="K261" s="20">
        <v>38</v>
      </c>
      <c r="L261" s="21">
        <v>2.9700000286102295</v>
      </c>
      <c r="M261" s="22">
        <v>5</v>
      </c>
      <c r="N261" s="22"/>
      <c r="O261" s="23">
        <v>0.4000000059604645</v>
      </c>
      <c r="P261" s="24">
        <v>2</v>
      </c>
      <c r="Q261" s="25">
        <v>5.482999801635742</v>
      </c>
      <c r="R261" s="24">
        <v>6.599999904632568</v>
      </c>
      <c r="S261" s="26" t="s">
        <v>756</v>
      </c>
      <c r="T261" s="27">
        <v>88</v>
      </c>
      <c r="U261" s="27"/>
      <c r="V261" s="28" t="s">
        <v>757</v>
      </c>
      <c r="W261" s="29" t="s">
        <v>24</v>
      </c>
      <c r="X261" s="29"/>
      <c r="Y261" s="29"/>
    </row>
    <row r="262" spans="1:25" ht="12.75">
      <c r="A262" s="13" t="s">
        <v>758</v>
      </c>
      <c r="B262" s="13"/>
      <c r="C262" s="30" t="s">
        <v>759</v>
      </c>
      <c r="D262" s="15" t="s">
        <v>27</v>
      </c>
      <c r="E262" s="15" t="s">
        <v>21</v>
      </c>
      <c r="F262" s="16">
        <v>40957</v>
      </c>
      <c r="G262" s="17">
        <v>65</v>
      </c>
      <c r="H262" s="18">
        <v>218</v>
      </c>
      <c r="I262" s="19">
        <v>962</v>
      </c>
      <c r="J262" s="20">
        <v>79</v>
      </c>
      <c r="K262" s="20">
        <v>37</v>
      </c>
      <c r="L262" s="21">
        <v>2.859999895095825</v>
      </c>
      <c r="M262" s="22">
        <v>4.800000190734863</v>
      </c>
      <c r="N262" s="22"/>
      <c r="O262" s="23">
        <v>0.4000000059604645</v>
      </c>
      <c r="P262" s="24">
        <v>1.899999976158142</v>
      </c>
      <c r="Q262" s="25">
        <v>5.01099967956543</v>
      </c>
      <c r="R262" s="24">
        <v>7</v>
      </c>
      <c r="S262" s="26" t="s">
        <v>760</v>
      </c>
      <c r="T262" s="27">
        <v>92</v>
      </c>
      <c r="U262" s="27"/>
      <c r="V262" s="28" t="s">
        <v>285</v>
      </c>
      <c r="W262" s="29" t="s">
        <v>24</v>
      </c>
      <c r="X262" s="29"/>
      <c r="Y262" s="29"/>
    </row>
    <row r="263" spans="1:25" ht="12.75">
      <c r="A263" s="13" t="s">
        <v>761</v>
      </c>
      <c r="B263" s="13"/>
      <c r="C263" s="30" t="s">
        <v>762</v>
      </c>
      <c r="D263" s="15" t="s">
        <v>20</v>
      </c>
      <c r="E263" s="15" t="s">
        <v>21</v>
      </c>
      <c r="F263" s="16">
        <v>41081</v>
      </c>
      <c r="G263" s="17">
        <v>59</v>
      </c>
      <c r="H263" s="18">
        <v>212</v>
      </c>
      <c r="I263" s="19">
        <v>1224</v>
      </c>
      <c r="J263" s="20">
        <v>96</v>
      </c>
      <c r="K263" s="20">
        <v>52</v>
      </c>
      <c r="L263" s="21">
        <v>2.869999885559082</v>
      </c>
      <c r="M263" s="22">
        <v>2.4000000953674316</v>
      </c>
      <c r="N263" s="22"/>
      <c r="O263" s="23">
        <v>-0.6000000238418579</v>
      </c>
      <c r="P263" s="24">
        <v>1.2999999523162842</v>
      </c>
      <c r="Q263" s="25">
        <v>1.6579999923706055</v>
      </c>
      <c r="R263" s="24">
        <v>6.099999904632568</v>
      </c>
      <c r="S263" s="26" t="s">
        <v>763</v>
      </c>
      <c r="T263" s="27">
        <v>81</v>
      </c>
      <c r="U263" s="27"/>
      <c r="V263" s="28" t="s">
        <v>147</v>
      </c>
      <c r="W263" s="29" t="s">
        <v>30</v>
      </c>
      <c r="X263" s="29"/>
      <c r="Y263" s="29"/>
    </row>
    <row r="264" spans="1:25" ht="12.75">
      <c r="A264" s="31"/>
      <c r="B264" s="31"/>
      <c r="C264" s="32"/>
      <c r="D264" s="33"/>
      <c r="E264" s="33"/>
      <c r="F264" s="33"/>
      <c r="G264" s="33"/>
      <c r="H264" s="33"/>
      <c r="I264" s="34"/>
      <c r="J264" s="34"/>
      <c r="K264" s="34"/>
      <c r="L264" s="34"/>
      <c r="M264" s="35"/>
      <c r="N264" s="35"/>
      <c r="O264" s="34"/>
      <c r="P264" s="33"/>
      <c r="Q264" s="33"/>
      <c r="R264" s="33"/>
      <c r="S264" s="36"/>
      <c r="T264" s="37"/>
      <c r="U264" s="37"/>
      <c r="V264" s="36"/>
      <c r="W264" s="37"/>
      <c r="X264" s="37"/>
      <c r="Y264" s="37"/>
    </row>
    <row r="265" spans="1:25" ht="14.25" customHeight="1">
      <c r="A265" s="12" t="s">
        <v>764</v>
      </c>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ht="12.75">
      <c r="A266" s="13" t="s">
        <v>765</v>
      </c>
      <c r="B266" s="13"/>
      <c r="C266" s="30" t="s">
        <v>766</v>
      </c>
      <c r="D266" s="15" t="s">
        <v>20</v>
      </c>
      <c r="E266" s="15" t="s">
        <v>21</v>
      </c>
      <c r="F266" s="16">
        <v>41456</v>
      </c>
      <c r="G266" s="17">
        <v>57</v>
      </c>
      <c r="H266" s="18">
        <v>209</v>
      </c>
      <c r="I266" s="19">
        <v>1298</v>
      </c>
      <c r="J266" s="20">
        <v>82</v>
      </c>
      <c r="K266" s="20">
        <v>48</v>
      </c>
      <c r="L266" s="21">
        <v>2.9000000953674316</v>
      </c>
      <c r="M266" s="22">
        <v>3.9000000953674316</v>
      </c>
      <c r="N266" s="22"/>
      <c r="O266" s="23">
        <v>0.4000000059604645</v>
      </c>
      <c r="P266" s="24">
        <v>1.100000023841858</v>
      </c>
      <c r="Q266" s="25">
        <v>0.9089999794960022</v>
      </c>
      <c r="R266" s="24">
        <v>5.800000190734863</v>
      </c>
      <c r="S266" s="26" t="s">
        <v>767</v>
      </c>
      <c r="T266" s="27">
        <v>83</v>
      </c>
      <c r="U266" s="27"/>
      <c r="V266" s="28" t="s">
        <v>285</v>
      </c>
      <c r="W266" s="29" t="s">
        <v>24</v>
      </c>
      <c r="X266" s="29"/>
      <c r="Y266" s="29"/>
    </row>
    <row r="267" spans="1:25" ht="12.75">
      <c r="A267" s="31"/>
      <c r="B267" s="31"/>
      <c r="C267" s="32"/>
      <c r="D267" s="33"/>
      <c r="E267" s="33"/>
      <c r="F267" s="33"/>
      <c r="G267" s="33"/>
      <c r="H267" s="33"/>
      <c r="I267" s="34"/>
      <c r="J267" s="34"/>
      <c r="K267" s="34"/>
      <c r="L267" s="34"/>
      <c r="M267" s="35"/>
      <c r="N267" s="35"/>
      <c r="O267" s="34"/>
      <c r="P267" s="33"/>
      <c r="Q267" s="33"/>
      <c r="R267" s="33"/>
      <c r="S267" s="36"/>
      <c r="T267" s="37"/>
      <c r="U267" s="37"/>
      <c r="V267" s="36"/>
      <c r="W267" s="37"/>
      <c r="X267" s="37"/>
      <c r="Y267" s="37"/>
    </row>
    <row r="268" spans="1:25" ht="14.25" customHeight="1">
      <c r="A268" s="12" t="s">
        <v>768</v>
      </c>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ht="12.75">
      <c r="A269" s="13" t="s">
        <v>769</v>
      </c>
      <c r="B269" s="13"/>
      <c r="C269" s="30" t="s">
        <v>770</v>
      </c>
      <c r="D269" s="15" t="s">
        <v>198</v>
      </c>
      <c r="E269" s="15"/>
      <c r="F269" s="16">
        <v>40620</v>
      </c>
      <c r="G269" s="17">
        <v>56</v>
      </c>
      <c r="H269" s="18">
        <v>225</v>
      </c>
      <c r="I269" s="19">
        <v>1340</v>
      </c>
      <c r="J269" s="20">
        <v>72</v>
      </c>
      <c r="K269" s="20">
        <v>55</v>
      </c>
      <c r="L269" s="21">
        <v>2.880000114440918</v>
      </c>
      <c r="M269" s="22">
        <v>3.299999952316284</v>
      </c>
      <c r="N269" s="22"/>
      <c r="O269" s="23">
        <v>0.20000000298023224</v>
      </c>
      <c r="P269" s="24">
        <v>1</v>
      </c>
      <c r="Q269" s="25">
        <v>1.7480000257492065</v>
      </c>
      <c r="R269" s="24">
        <v>5.300000190734863</v>
      </c>
      <c r="S269" s="26" t="s">
        <v>771</v>
      </c>
      <c r="T269" s="27">
        <v>85</v>
      </c>
      <c r="U269" s="27"/>
      <c r="V269" s="28" t="s">
        <v>147</v>
      </c>
      <c r="W269" s="29" t="s">
        <v>30</v>
      </c>
      <c r="X269" s="29"/>
      <c r="Y269" s="29"/>
    </row>
    <row r="270" spans="1:25" ht="12.75">
      <c r="A270" s="31"/>
      <c r="B270" s="31"/>
      <c r="C270" s="32"/>
      <c r="D270" s="33"/>
      <c r="E270" s="33"/>
      <c r="F270" s="33"/>
      <c r="G270" s="33"/>
      <c r="H270" s="33"/>
      <c r="I270" s="34"/>
      <c r="J270" s="34"/>
      <c r="K270" s="34"/>
      <c r="L270" s="34"/>
      <c r="M270" s="35"/>
      <c r="N270" s="35"/>
      <c r="O270" s="34"/>
      <c r="P270" s="33"/>
      <c r="Q270" s="33"/>
      <c r="R270" s="33"/>
      <c r="S270" s="36"/>
      <c r="T270" s="37"/>
      <c r="U270" s="37"/>
      <c r="V270" s="36"/>
      <c r="W270" s="37"/>
      <c r="X270" s="37"/>
      <c r="Y270" s="37"/>
    </row>
    <row r="271" spans="1:25" ht="14.25" customHeight="1">
      <c r="A271" s="12" t="s">
        <v>772</v>
      </c>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ht="12.75">
      <c r="A272" s="13" t="s">
        <v>773</v>
      </c>
      <c r="B272" s="13"/>
      <c r="C272" s="30" t="s">
        <v>774</v>
      </c>
      <c r="D272" s="15" t="s">
        <v>20</v>
      </c>
      <c r="E272" s="15" t="s">
        <v>21</v>
      </c>
      <c r="F272" s="16">
        <v>41356</v>
      </c>
      <c r="G272" s="17">
        <v>46</v>
      </c>
      <c r="H272" s="18">
        <v>233</v>
      </c>
      <c r="I272" s="19">
        <v>1333</v>
      </c>
      <c r="J272" s="20">
        <v>80</v>
      </c>
      <c r="K272" s="20">
        <v>49</v>
      </c>
      <c r="L272" s="21">
        <v>2.819999933242798</v>
      </c>
      <c r="M272" s="22">
        <v>3.799999952316284</v>
      </c>
      <c r="N272" s="22"/>
      <c r="O272" s="23">
        <v>-0.20000000298023224</v>
      </c>
      <c r="P272" s="24">
        <v>1.7999999523162842</v>
      </c>
      <c r="Q272" s="25">
        <v>4.464999675750732</v>
      </c>
      <c r="R272" s="24">
        <v>3.799999952316284</v>
      </c>
      <c r="S272" s="26" t="s">
        <v>775</v>
      </c>
      <c r="T272" s="27"/>
      <c r="U272" s="27"/>
      <c r="V272" s="28" t="s">
        <v>776</v>
      </c>
      <c r="W272" s="29" t="s">
        <v>24</v>
      </c>
      <c r="X272" s="29"/>
      <c r="Y272" s="29"/>
    </row>
    <row r="273" spans="1:25" ht="12.75">
      <c r="A273" s="13" t="s">
        <v>777</v>
      </c>
      <c r="B273" s="13"/>
      <c r="C273" s="14" t="s">
        <v>778</v>
      </c>
      <c r="D273" s="15" t="s">
        <v>68</v>
      </c>
      <c r="E273" s="15" t="s">
        <v>21</v>
      </c>
      <c r="F273" s="16">
        <v>41380</v>
      </c>
      <c r="G273" s="17">
        <v>50</v>
      </c>
      <c r="H273" s="18">
        <v>228</v>
      </c>
      <c r="I273" s="19">
        <v>1526</v>
      </c>
      <c r="J273" s="20">
        <v>58</v>
      </c>
      <c r="K273" s="20">
        <v>45</v>
      </c>
      <c r="L273" s="21">
        <v>2.869999885559082</v>
      </c>
      <c r="M273" s="22">
        <v>5.699999809265137</v>
      </c>
      <c r="N273" s="22"/>
      <c r="O273" s="23">
        <v>1.2000000476837158</v>
      </c>
      <c r="P273" s="24">
        <v>2</v>
      </c>
      <c r="Q273" s="25">
        <v>4.86400032043457</v>
      </c>
      <c r="R273" s="24">
        <v>4.5</v>
      </c>
      <c r="S273" s="26" t="s">
        <v>779</v>
      </c>
      <c r="T273" s="27"/>
      <c r="U273" s="27"/>
      <c r="V273" s="28" t="s">
        <v>64</v>
      </c>
      <c r="W273" s="29" t="s">
        <v>65</v>
      </c>
      <c r="X273" s="29"/>
      <c r="Y273" s="29"/>
    </row>
    <row r="274" spans="1:25" ht="12.75">
      <c r="A274" s="13" t="s">
        <v>780</v>
      </c>
      <c r="B274" s="13"/>
      <c r="C274" s="30" t="s">
        <v>781</v>
      </c>
      <c r="D274" s="15" t="s">
        <v>20</v>
      </c>
      <c r="E274" s="15" t="s">
        <v>52</v>
      </c>
      <c r="F274" s="16">
        <v>41338</v>
      </c>
      <c r="G274" s="17">
        <v>57</v>
      </c>
      <c r="H274" s="18">
        <v>226</v>
      </c>
      <c r="I274" s="19">
        <v>1346</v>
      </c>
      <c r="J274" s="20">
        <v>75</v>
      </c>
      <c r="K274" s="20">
        <v>52</v>
      </c>
      <c r="L274" s="21">
        <v>2.990000009536743</v>
      </c>
      <c r="M274" s="22">
        <v>3.299999952316284</v>
      </c>
      <c r="N274" s="22"/>
      <c r="O274" s="23">
        <v>0.10000000149011612</v>
      </c>
      <c r="P274" s="24">
        <v>2.0999999046325684</v>
      </c>
      <c r="Q274" s="25">
        <v>4.336999893188477</v>
      </c>
      <c r="R274" s="24">
        <v>8</v>
      </c>
      <c r="S274" s="26" t="s">
        <v>782</v>
      </c>
      <c r="T274" s="27">
        <v>86</v>
      </c>
      <c r="U274" s="27"/>
      <c r="V274" s="28" t="s">
        <v>783</v>
      </c>
      <c r="W274" s="29" t="s">
        <v>176</v>
      </c>
      <c r="X274" s="29"/>
      <c r="Y274" s="29"/>
    </row>
    <row r="275" spans="1:25" ht="12.75">
      <c r="A275" s="13" t="s">
        <v>784</v>
      </c>
      <c r="B275" s="13"/>
      <c r="C275" s="30" t="s">
        <v>785</v>
      </c>
      <c r="D275" s="15" t="s">
        <v>20</v>
      </c>
      <c r="E275" s="15" t="s">
        <v>21</v>
      </c>
      <c r="F275" s="16">
        <v>41399</v>
      </c>
      <c r="G275" s="17">
        <v>54</v>
      </c>
      <c r="H275" s="18">
        <v>224</v>
      </c>
      <c r="I275" s="19">
        <v>1268</v>
      </c>
      <c r="J275" s="20">
        <v>90</v>
      </c>
      <c r="K275" s="20">
        <v>50</v>
      </c>
      <c r="L275" s="21">
        <v>2.859999895095825</v>
      </c>
      <c r="M275" s="22">
        <v>3.9000000953674316</v>
      </c>
      <c r="N275" s="22"/>
      <c r="O275" s="23">
        <v>-0.10000000149011612</v>
      </c>
      <c r="P275" s="24">
        <v>1.399999976158142</v>
      </c>
      <c r="Q275" s="25">
        <v>1.9240000247955322</v>
      </c>
      <c r="R275" s="24">
        <v>6.800000190734863</v>
      </c>
      <c r="S275" s="26" t="s">
        <v>786</v>
      </c>
      <c r="T275" s="27">
        <v>85</v>
      </c>
      <c r="U275" s="27"/>
      <c r="V275" s="28" t="s">
        <v>147</v>
      </c>
      <c r="W275" s="29" t="s">
        <v>30</v>
      </c>
      <c r="X275" s="29"/>
      <c r="Y275" s="29"/>
    </row>
    <row r="276" spans="1:25" ht="12.75">
      <c r="A276" s="13" t="s">
        <v>787</v>
      </c>
      <c r="B276" s="13"/>
      <c r="C276" s="14" t="s">
        <v>788</v>
      </c>
      <c r="D276" s="15" t="s">
        <v>20</v>
      </c>
      <c r="E276" s="15" t="s">
        <v>21</v>
      </c>
      <c r="F276" s="16">
        <v>41414</v>
      </c>
      <c r="G276" s="17">
        <v>54</v>
      </c>
      <c r="H276" s="18">
        <v>210</v>
      </c>
      <c r="I276" s="19">
        <v>1342</v>
      </c>
      <c r="J276" s="20">
        <v>53</v>
      </c>
      <c r="K276" s="20">
        <v>44</v>
      </c>
      <c r="L276" s="21">
        <v>3.0299999713897705</v>
      </c>
      <c r="M276" s="22">
        <v>4.400000095367432</v>
      </c>
      <c r="N276" s="22"/>
      <c r="O276" s="23">
        <v>0.4000000059604645</v>
      </c>
      <c r="P276" s="24">
        <v>2.200000047683716</v>
      </c>
      <c r="Q276" s="25">
        <v>5.348999977111816</v>
      </c>
      <c r="R276" s="24">
        <v>7.5</v>
      </c>
      <c r="S276" s="26" t="s">
        <v>789</v>
      </c>
      <c r="T276" s="27"/>
      <c r="U276" s="27"/>
      <c r="V276" s="28" t="s">
        <v>64</v>
      </c>
      <c r="W276" s="29" t="s">
        <v>65</v>
      </c>
      <c r="X276" s="29"/>
      <c r="Y276" s="29"/>
    </row>
    <row r="277" spans="1:25" ht="12.75">
      <c r="A277" s="31"/>
      <c r="B277" s="31"/>
      <c r="C277" s="32"/>
      <c r="D277" s="33"/>
      <c r="E277" s="33"/>
      <c r="F277" s="33"/>
      <c r="G277" s="33"/>
      <c r="H277" s="33"/>
      <c r="I277" s="34"/>
      <c r="J277" s="34"/>
      <c r="K277" s="34"/>
      <c r="L277" s="34"/>
      <c r="M277" s="35"/>
      <c r="N277" s="35"/>
      <c r="O277" s="34"/>
      <c r="P277" s="33"/>
      <c r="Q277" s="33"/>
      <c r="R277" s="33"/>
      <c r="S277" s="36"/>
      <c r="T277" s="37"/>
      <c r="U277" s="37"/>
      <c r="V277" s="36"/>
      <c r="W277" s="37"/>
      <c r="X277" s="37"/>
      <c r="Y277" s="37"/>
    </row>
    <row r="278" spans="1:25" ht="14.25" customHeight="1">
      <c r="A278" s="12" t="s">
        <v>790</v>
      </c>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ht="12.75">
      <c r="A279" s="13" t="s">
        <v>791</v>
      </c>
      <c r="B279" s="13"/>
      <c r="C279" s="14" t="s">
        <v>792</v>
      </c>
      <c r="D279" s="15" t="s">
        <v>68</v>
      </c>
      <c r="E279" s="15" t="s">
        <v>21</v>
      </c>
      <c r="F279" s="16">
        <v>41443</v>
      </c>
      <c r="G279" s="17">
        <v>54</v>
      </c>
      <c r="H279" s="18">
        <v>259</v>
      </c>
      <c r="I279" s="19">
        <v>1133</v>
      </c>
      <c r="J279" s="20">
        <v>86</v>
      </c>
      <c r="K279" s="20">
        <v>52</v>
      </c>
      <c r="L279" s="21">
        <v>2.9100000858306885</v>
      </c>
      <c r="M279" s="22">
        <v>5.400000095367432</v>
      </c>
      <c r="N279" s="22"/>
      <c r="O279" s="23">
        <v>0.10000000149011612</v>
      </c>
      <c r="P279" s="24">
        <v>2</v>
      </c>
      <c r="Q279" s="25">
        <v>4.677999973297119</v>
      </c>
      <c r="R279" s="24">
        <v>6</v>
      </c>
      <c r="S279" s="26" t="s">
        <v>275</v>
      </c>
      <c r="T279" s="27">
        <v>88</v>
      </c>
      <c r="U279" s="27"/>
      <c r="V279" s="28" t="s">
        <v>45</v>
      </c>
      <c r="W279" s="29" t="s">
        <v>46</v>
      </c>
      <c r="X279" s="29"/>
      <c r="Y279" s="29"/>
    </row>
    <row r="280" spans="1:25" ht="12.75">
      <c r="A280" s="13" t="s">
        <v>793</v>
      </c>
      <c r="B280" s="13"/>
      <c r="C280" s="14" t="s">
        <v>794</v>
      </c>
      <c r="D280" s="15" t="s">
        <v>354</v>
      </c>
      <c r="E280" s="15" t="s">
        <v>21</v>
      </c>
      <c r="F280" s="16">
        <v>41371</v>
      </c>
      <c r="G280" s="17">
        <v>49</v>
      </c>
      <c r="H280" s="18">
        <v>246</v>
      </c>
      <c r="I280" s="19">
        <v>1502</v>
      </c>
      <c r="J280" s="20">
        <v>67</v>
      </c>
      <c r="K280" s="20">
        <v>50</v>
      </c>
      <c r="L280" s="21">
        <v>2.819999933242798</v>
      </c>
      <c r="M280" s="22">
        <v>4.5</v>
      </c>
      <c r="N280" s="22"/>
      <c r="O280" s="23">
        <v>0.20000000298023224</v>
      </c>
      <c r="P280" s="24">
        <v>1.899999976158142</v>
      </c>
      <c r="Q280" s="25">
        <v>6.080999851226807</v>
      </c>
      <c r="R280" s="24">
        <v>4</v>
      </c>
      <c r="S280" s="26" t="s">
        <v>199</v>
      </c>
      <c r="T280" s="27">
        <v>91</v>
      </c>
      <c r="U280" s="27"/>
      <c r="V280" s="28" t="s">
        <v>45</v>
      </c>
      <c r="W280" s="29" t="s">
        <v>46</v>
      </c>
      <c r="X280" s="29"/>
      <c r="Y280" s="29"/>
    </row>
    <row r="281" spans="1:25" ht="12.75">
      <c r="A281" s="13" t="s">
        <v>795</v>
      </c>
      <c r="B281" s="13"/>
      <c r="C281" s="30" t="s">
        <v>796</v>
      </c>
      <c r="D281" s="15" t="s">
        <v>20</v>
      </c>
      <c r="E281" s="15" t="s">
        <v>21</v>
      </c>
      <c r="F281" s="16">
        <v>41390</v>
      </c>
      <c r="G281" s="17">
        <v>56</v>
      </c>
      <c r="H281" s="18">
        <v>242</v>
      </c>
      <c r="I281" s="19">
        <v>818</v>
      </c>
      <c r="J281" s="20">
        <v>78</v>
      </c>
      <c r="K281" s="20">
        <v>47</v>
      </c>
      <c r="L281" s="21">
        <v>2.9200000762939453</v>
      </c>
      <c r="M281" s="22">
        <v>5.199999809265137</v>
      </c>
      <c r="N281" s="22"/>
      <c r="O281" s="23">
        <v>0.6000000238418579</v>
      </c>
      <c r="P281" s="24">
        <v>2.200000047683716</v>
      </c>
      <c r="Q281" s="25">
        <v>4.315000057220459</v>
      </c>
      <c r="R281" s="24">
        <v>8.399999618530273</v>
      </c>
      <c r="S281" s="26" t="s">
        <v>797</v>
      </c>
      <c r="T281" s="27"/>
      <c r="U281" s="27"/>
      <c r="V281" s="28" t="s">
        <v>151</v>
      </c>
      <c r="W281" s="29" t="s">
        <v>152</v>
      </c>
      <c r="X281" s="29"/>
      <c r="Y281" s="29"/>
    </row>
    <row r="282" spans="1:25" ht="12.75">
      <c r="A282" s="13" t="s">
        <v>798</v>
      </c>
      <c r="B282" s="13"/>
      <c r="C282" s="30" t="s">
        <v>799</v>
      </c>
      <c r="D282" s="15" t="s">
        <v>20</v>
      </c>
      <c r="E282" s="15" t="s">
        <v>21</v>
      </c>
      <c r="F282" s="16">
        <v>41440</v>
      </c>
      <c r="G282" s="17">
        <v>55</v>
      </c>
      <c r="H282" s="18">
        <v>240</v>
      </c>
      <c r="I282" s="19">
        <v>633</v>
      </c>
      <c r="J282" s="20">
        <v>83</v>
      </c>
      <c r="K282" s="20">
        <v>42</v>
      </c>
      <c r="L282" s="21">
        <v>2.940000057220459</v>
      </c>
      <c r="M282" s="22">
        <v>5.199999809265137</v>
      </c>
      <c r="N282" s="22"/>
      <c r="O282" s="23">
        <v>0.6000000238418579</v>
      </c>
      <c r="P282" s="24">
        <v>2.700000047683716</v>
      </c>
      <c r="Q282" s="25">
        <v>5.655999660491943</v>
      </c>
      <c r="R282" s="24">
        <v>6.199999809265137</v>
      </c>
      <c r="S282" s="26" t="s">
        <v>216</v>
      </c>
      <c r="T282" s="27">
        <v>88</v>
      </c>
      <c r="U282" s="27"/>
      <c r="V282" s="28" t="s">
        <v>175</v>
      </c>
      <c r="W282" s="29" t="s">
        <v>176</v>
      </c>
      <c r="X282" s="29"/>
      <c r="Y282" s="29"/>
    </row>
    <row r="283" spans="1:25" ht="12.75">
      <c r="A283" s="13" t="s">
        <v>800</v>
      </c>
      <c r="B283" s="13"/>
      <c r="C283" s="30" t="s">
        <v>801</v>
      </c>
      <c r="D283" s="15" t="s">
        <v>20</v>
      </c>
      <c r="E283" s="15" t="s">
        <v>21</v>
      </c>
      <c r="F283" s="16">
        <v>41399</v>
      </c>
      <c r="G283" s="17">
        <v>52</v>
      </c>
      <c r="H283" s="18">
        <v>231</v>
      </c>
      <c r="I283" s="19">
        <v>906</v>
      </c>
      <c r="J283" s="20">
        <v>77</v>
      </c>
      <c r="K283" s="20">
        <v>47</v>
      </c>
      <c r="L283" s="21">
        <v>2.859999895095825</v>
      </c>
      <c r="M283" s="22">
        <v>3.700000047683716</v>
      </c>
      <c r="N283" s="22"/>
      <c r="O283" s="23">
        <v>0.5</v>
      </c>
      <c r="P283" s="24">
        <v>2.200000047683716</v>
      </c>
      <c r="Q283" s="25">
        <v>4.993000030517578</v>
      </c>
      <c r="R283" s="24">
        <v>5.800000190734863</v>
      </c>
      <c r="S283" s="26" t="s">
        <v>802</v>
      </c>
      <c r="T283" s="27">
        <v>82</v>
      </c>
      <c r="U283" s="27"/>
      <c r="V283" s="28" t="s">
        <v>147</v>
      </c>
      <c r="W283" s="29" t="s">
        <v>30</v>
      </c>
      <c r="X283" s="29"/>
      <c r="Y283" s="29"/>
    </row>
    <row r="284" spans="1:25" ht="12.75">
      <c r="A284" s="13" t="s">
        <v>803</v>
      </c>
      <c r="B284" s="13"/>
      <c r="C284" s="14" t="s">
        <v>804</v>
      </c>
      <c r="D284" s="15" t="s">
        <v>27</v>
      </c>
      <c r="E284" s="15" t="s">
        <v>21</v>
      </c>
      <c r="F284" s="16">
        <v>41385</v>
      </c>
      <c r="G284" s="17">
        <v>51</v>
      </c>
      <c r="H284" s="18">
        <v>230</v>
      </c>
      <c r="I284" s="19">
        <v>1284</v>
      </c>
      <c r="J284" s="20">
        <v>70</v>
      </c>
      <c r="K284" s="20">
        <v>50</v>
      </c>
      <c r="L284" s="21">
        <v>2.859999895095825</v>
      </c>
      <c r="M284" s="22">
        <v>4.599999904632568</v>
      </c>
      <c r="N284" s="22"/>
      <c r="O284" s="23">
        <v>0.10000000149011612</v>
      </c>
      <c r="P284" s="24">
        <v>1.7999999523162842</v>
      </c>
      <c r="Q284" s="25">
        <v>3.551999807357788</v>
      </c>
      <c r="R284" s="24">
        <v>5</v>
      </c>
      <c r="S284" s="26" t="s">
        <v>805</v>
      </c>
      <c r="T284" s="27"/>
      <c r="U284" s="27"/>
      <c r="V284" s="28" t="s">
        <v>45</v>
      </c>
      <c r="W284" s="29" t="s">
        <v>46</v>
      </c>
      <c r="X284" s="29"/>
      <c r="Y284" s="29"/>
    </row>
    <row r="285" spans="1:25" ht="12.75">
      <c r="A285" s="13" t="s">
        <v>806</v>
      </c>
      <c r="B285" s="13"/>
      <c r="C285" s="14" t="s">
        <v>807</v>
      </c>
      <c r="D285" s="15" t="s">
        <v>354</v>
      </c>
      <c r="E285" s="15" t="s">
        <v>21</v>
      </c>
      <c r="F285" s="16">
        <v>41373</v>
      </c>
      <c r="G285" s="17">
        <v>54</v>
      </c>
      <c r="H285" s="18">
        <v>228</v>
      </c>
      <c r="I285" s="19">
        <v>1115</v>
      </c>
      <c r="J285" s="20">
        <v>80</v>
      </c>
      <c r="K285" s="20">
        <v>47</v>
      </c>
      <c r="L285" s="21">
        <v>2.700000047683716</v>
      </c>
      <c r="M285" s="22">
        <v>4.800000190734863</v>
      </c>
      <c r="N285" s="22"/>
      <c r="O285" s="23">
        <v>0.20000000298023224</v>
      </c>
      <c r="P285" s="24">
        <v>1</v>
      </c>
      <c r="Q285" s="25">
        <v>1.440999984741211</v>
      </c>
      <c r="R285" s="24">
        <v>5.900000095367432</v>
      </c>
      <c r="S285" s="26" t="s">
        <v>808</v>
      </c>
      <c r="T285" s="27">
        <v>83</v>
      </c>
      <c r="U285" s="27"/>
      <c r="V285" s="28" t="s">
        <v>45</v>
      </c>
      <c r="W285" s="29" t="s">
        <v>46</v>
      </c>
      <c r="X285" s="29"/>
      <c r="Y285" s="29"/>
    </row>
    <row r="286" spans="1:25" ht="12.75">
      <c r="A286" s="13" t="s">
        <v>809</v>
      </c>
      <c r="B286" s="13"/>
      <c r="C286" s="30" t="s">
        <v>810</v>
      </c>
      <c r="D286" s="15" t="s">
        <v>20</v>
      </c>
      <c r="E286" s="15" t="s">
        <v>52</v>
      </c>
      <c r="F286" s="16">
        <v>41437</v>
      </c>
      <c r="G286" s="17">
        <v>56</v>
      </c>
      <c r="H286" s="18">
        <v>226</v>
      </c>
      <c r="I286" s="19">
        <v>922</v>
      </c>
      <c r="J286" s="20">
        <v>67</v>
      </c>
      <c r="K286" s="20">
        <v>44</v>
      </c>
      <c r="L286" s="21">
        <v>2.9100000858306885</v>
      </c>
      <c r="M286" s="22">
        <v>5.599999904632568</v>
      </c>
      <c r="N286" s="22"/>
      <c r="O286" s="23">
        <v>0.6000000238418579</v>
      </c>
      <c r="P286" s="24">
        <v>2</v>
      </c>
      <c r="Q286" s="25">
        <v>3.9180002212524414</v>
      </c>
      <c r="R286" s="24">
        <v>7.699999809265137</v>
      </c>
      <c r="S286" s="26" t="s">
        <v>811</v>
      </c>
      <c r="T286" s="27">
        <v>90</v>
      </c>
      <c r="U286" s="27"/>
      <c r="V286" s="28" t="s">
        <v>35</v>
      </c>
      <c r="W286" s="29" t="s">
        <v>24</v>
      </c>
      <c r="X286" s="29"/>
      <c r="Y286" s="29"/>
    </row>
    <row r="287" spans="1:25" ht="12.75">
      <c r="A287" s="13" t="s">
        <v>812</v>
      </c>
      <c r="B287" s="13"/>
      <c r="C287" s="30" t="s">
        <v>813</v>
      </c>
      <c r="D287" s="15" t="s">
        <v>20</v>
      </c>
      <c r="E287" s="15" t="s">
        <v>21</v>
      </c>
      <c r="F287" s="16">
        <v>41391</v>
      </c>
      <c r="G287" s="17">
        <v>54</v>
      </c>
      <c r="H287" s="18">
        <v>223</v>
      </c>
      <c r="I287" s="19">
        <v>1146</v>
      </c>
      <c r="J287" s="20">
        <v>69</v>
      </c>
      <c r="K287" s="20">
        <v>48</v>
      </c>
      <c r="L287" s="21">
        <v>2.869999885559082</v>
      </c>
      <c r="M287" s="22">
        <v>4.400000095367432</v>
      </c>
      <c r="N287" s="22"/>
      <c r="O287" s="23">
        <v>0.20000000298023224</v>
      </c>
      <c r="P287" s="24">
        <v>1.7000000476837158</v>
      </c>
      <c r="Q287" s="25">
        <v>3.4260001182556152</v>
      </c>
      <c r="R287" s="24">
        <v>7.300000190734863</v>
      </c>
      <c r="S287" s="26" t="s">
        <v>797</v>
      </c>
      <c r="T287" s="27"/>
      <c r="U287" s="27"/>
      <c r="V287" s="28" t="s">
        <v>151</v>
      </c>
      <c r="W287" s="29" t="s">
        <v>152</v>
      </c>
      <c r="X287" s="29"/>
      <c r="Y287" s="29"/>
    </row>
    <row r="288" spans="1:25" ht="12.75">
      <c r="A288" s="13" t="s">
        <v>814</v>
      </c>
      <c r="B288" s="13"/>
      <c r="C288" s="30" t="s">
        <v>815</v>
      </c>
      <c r="D288" s="15" t="s">
        <v>20</v>
      </c>
      <c r="E288" s="15" t="s">
        <v>52</v>
      </c>
      <c r="F288" s="16">
        <v>41419</v>
      </c>
      <c r="G288" s="17">
        <v>56</v>
      </c>
      <c r="H288" s="18">
        <v>223</v>
      </c>
      <c r="I288" s="19">
        <v>1084</v>
      </c>
      <c r="J288" s="20">
        <v>74</v>
      </c>
      <c r="K288" s="20">
        <v>45</v>
      </c>
      <c r="L288" s="21">
        <v>2.869999885559082</v>
      </c>
      <c r="M288" s="22">
        <v>4.900000095367432</v>
      </c>
      <c r="N288" s="22"/>
      <c r="O288" s="23">
        <v>0</v>
      </c>
      <c r="P288" s="24">
        <v>1.600000023841858</v>
      </c>
      <c r="Q288" s="25">
        <v>3.9140000343322754</v>
      </c>
      <c r="R288" s="24">
        <v>7.699999809265137</v>
      </c>
      <c r="S288" s="26" t="s">
        <v>816</v>
      </c>
      <c r="T288" s="27">
        <v>86</v>
      </c>
      <c r="U288" s="27"/>
      <c r="V288" s="28" t="s">
        <v>269</v>
      </c>
      <c r="W288" s="29" t="s">
        <v>55</v>
      </c>
      <c r="X288" s="29"/>
      <c r="Y288" s="29"/>
    </row>
    <row r="289" spans="1:25" ht="12.75">
      <c r="A289" s="13" t="s">
        <v>817</v>
      </c>
      <c r="B289" s="13"/>
      <c r="C289" s="30" t="s">
        <v>818</v>
      </c>
      <c r="D289" s="15" t="s">
        <v>20</v>
      </c>
      <c r="E289" s="15" t="s">
        <v>21</v>
      </c>
      <c r="F289" s="16">
        <v>41483</v>
      </c>
      <c r="G289" s="17">
        <v>56</v>
      </c>
      <c r="H289" s="18">
        <v>222</v>
      </c>
      <c r="I289" s="19">
        <v>1640</v>
      </c>
      <c r="J289" s="20">
        <v>76</v>
      </c>
      <c r="K289" s="20">
        <v>59</v>
      </c>
      <c r="L289" s="21">
        <v>3.0199999809265137</v>
      </c>
      <c r="M289" s="22">
        <v>4.199999809265137</v>
      </c>
      <c r="N289" s="22"/>
      <c r="O289" s="23">
        <v>-0.30000001192092896</v>
      </c>
      <c r="P289" s="24">
        <v>1.100000023841858</v>
      </c>
      <c r="Q289" s="25">
        <v>0.5389999747276306</v>
      </c>
      <c r="R289" s="24">
        <v>7.699999809265137</v>
      </c>
      <c r="S289" s="26" t="s">
        <v>114</v>
      </c>
      <c r="T289" s="27">
        <v>83</v>
      </c>
      <c r="U289" s="27"/>
      <c r="V289" s="28" t="s">
        <v>115</v>
      </c>
      <c r="W289" s="29" t="s">
        <v>55</v>
      </c>
      <c r="X289" s="29"/>
      <c r="Y289" s="29"/>
    </row>
    <row r="290" spans="1:25" ht="12.75">
      <c r="A290" s="13" t="s">
        <v>819</v>
      </c>
      <c r="B290" s="13"/>
      <c r="C290" s="30" t="s">
        <v>820</v>
      </c>
      <c r="D290" s="15" t="s">
        <v>20</v>
      </c>
      <c r="E290" s="15" t="s">
        <v>21</v>
      </c>
      <c r="F290" s="16">
        <v>41306</v>
      </c>
      <c r="G290" s="17">
        <v>54</v>
      </c>
      <c r="H290" s="18">
        <v>221</v>
      </c>
      <c r="I290" s="19">
        <v>1084</v>
      </c>
      <c r="J290" s="20">
        <v>72</v>
      </c>
      <c r="K290" s="20">
        <v>48</v>
      </c>
      <c r="L290" s="21">
        <v>2.990000009536743</v>
      </c>
      <c r="M290" s="22">
        <v>5.400000095367432</v>
      </c>
      <c r="N290" s="22"/>
      <c r="O290" s="23">
        <v>-0.10000000149011612</v>
      </c>
      <c r="P290" s="24">
        <v>2</v>
      </c>
      <c r="Q290" s="25">
        <v>2.8359999656677246</v>
      </c>
      <c r="R290" s="24">
        <v>7.300000190734863</v>
      </c>
      <c r="S290" s="26" t="s">
        <v>821</v>
      </c>
      <c r="T290" s="27"/>
      <c r="U290" s="27"/>
      <c r="V290" s="28" t="s">
        <v>147</v>
      </c>
      <c r="W290" s="29" t="s">
        <v>30</v>
      </c>
      <c r="X290" s="29"/>
      <c r="Y290" s="29"/>
    </row>
    <row r="291" spans="1:25" ht="12.75">
      <c r="A291" s="13" t="s">
        <v>822</v>
      </c>
      <c r="B291" s="13"/>
      <c r="C291" s="30" t="s">
        <v>823</v>
      </c>
      <c r="D291" s="15" t="s">
        <v>20</v>
      </c>
      <c r="E291" s="15" t="s">
        <v>21</v>
      </c>
      <c r="F291" s="16">
        <v>41415</v>
      </c>
      <c r="G291" s="17">
        <v>49</v>
      </c>
      <c r="H291" s="18">
        <v>221</v>
      </c>
      <c r="I291" s="19">
        <v>991</v>
      </c>
      <c r="J291" s="20">
        <v>75</v>
      </c>
      <c r="K291" s="20">
        <v>46</v>
      </c>
      <c r="L291" s="21">
        <v>2.8499999046325684</v>
      </c>
      <c r="M291" s="22">
        <v>5.300000190734863</v>
      </c>
      <c r="N291" s="22"/>
      <c r="O291" s="23">
        <v>0.30000001192092896</v>
      </c>
      <c r="P291" s="24">
        <v>1.5</v>
      </c>
      <c r="Q291" s="25">
        <v>2.954000234603882</v>
      </c>
      <c r="R291" s="24">
        <v>4.099999904632568</v>
      </c>
      <c r="S291" s="26" t="s">
        <v>28</v>
      </c>
      <c r="T291" s="27">
        <v>90</v>
      </c>
      <c r="U291" s="27"/>
      <c r="V291" s="28" t="s">
        <v>29</v>
      </c>
      <c r="W291" s="29" t="s">
        <v>30</v>
      </c>
      <c r="X291" s="29"/>
      <c r="Y291" s="29"/>
    </row>
    <row r="292" spans="1:25" ht="12.75">
      <c r="A292" s="13" t="s">
        <v>824</v>
      </c>
      <c r="B292" s="13"/>
      <c r="C292" s="14" t="s">
        <v>825</v>
      </c>
      <c r="D292" s="15" t="s">
        <v>354</v>
      </c>
      <c r="E292" s="15" t="s">
        <v>21</v>
      </c>
      <c r="F292" s="16">
        <v>41377</v>
      </c>
      <c r="G292" s="17">
        <v>49</v>
      </c>
      <c r="H292" s="18">
        <v>220</v>
      </c>
      <c r="I292" s="19">
        <v>1163</v>
      </c>
      <c r="J292" s="20">
        <v>58</v>
      </c>
      <c r="K292" s="20">
        <v>45</v>
      </c>
      <c r="L292" s="21">
        <v>2.880000114440918</v>
      </c>
      <c r="M292" s="22">
        <v>4.199999809265137</v>
      </c>
      <c r="N292" s="22"/>
      <c r="O292" s="23">
        <v>0.8999999761581421</v>
      </c>
      <c r="P292" s="24">
        <v>1.7999999523162842</v>
      </c>
      <c r="Q292" s="25">
        <v>4.50600004196167</v>
      </c>
      <c r="R292" s="24">
        <v>4</v>
      </c>
      <c r="S292" s="26" t="s">
        <v>199</v>
      </c>
      <c r="T292" s="27">
        <v>91</v>
      </c>
      <c r="U292" s="27"/>
      <c r="V292" s="28" t="s">
        <v>45</v>
      </c>
      <c r="W292" s="29" t="s">
        <v>46</v>
      </c>
      <c r="X292" s="29"/>
      <c r="Y292" s="29"/>
    </row>
    <row r="293" spans="1:25" ht="12.75">
      <c r="A293" s="13" t="s">
        <v>826</v>
      </c>
      <c r="B293" s="13"/>
      <c r="C293" s="14" t="s">
        <v>827</v>
      </c>
      <c r="D293" s="15" t="s">
        <v>354</v>
      </c>
      <c r="E293" s="15" t="s">
        <v>21</v>
      </c>
      <c r="F293" s="16">
        <v>41373</v>
      </c>
      <c r="G293" s="17">
        <v>48</v>
      </c>
      <c r="H293" s="18">
        <v>219</v>
      </c>
      <c r="I293" s="19">
        <v>1247</v>
      </c>
      <c r="J293" s="20">
        <v>71</v>
      </c>
      <c r="K293" s="20">
        <v>50</v>
      </c>
      <c r="L293" s="21">
        <v>2.9100000858306885</v>
      </c>
      <c r="M293" s="22">
        <v>3.9000000953674316</v>
      </c>
      <c r="N293" s="22"/>
      <c r="O293" s="23">
        <v>0.30000001192092896</v>
      </c>
      <c r="P293" s="24">
        <v>1.2999999523162842</v>
      </c>
      <c r="Q293" s="25">
        <v>2.752999782562256</v>
      </c>
      <c r="R293" s="24">
        <v>3.5999999046325684</v>
      </c>
      <c r="S293" s="26" t="s">
        <v>199</v>
      </c>
      <c r="T293" s="27">
        <v>91</v>
      </c>
      <c r="U293" s="27"/>
      <c r="V293" s="28" t="s">
        <v>45</v>
      </c>
      <c r="W293" s="29" t="s">
        <v>46</v>
      </c>
      <c r="X293" s="29"/>
      <c r="Y293" s="29"/>
    </row>
    <row r="294" spans="1:25" ht="12.75">
      <c r="A294" s="13" t="s">
        <v>828</v>
      </c>
      <c r="B294" s="13"/>
      <c r="C294" s="30" t="s">
        <v>829</v>
      </c>
      <c r="D294" s="15" t="s">
        <v>20</v>
      </c>
      <c r="E294" s="15" t="s">
        <v>21</v>
      </c>
      <c r="F294" s="16">
        <v>41360</v>
      </c>
      <c r="G294" s="17">
        <v>53</v>
      </c>
      <c r="H294" s="18">
        <v>218</v>
      </c>
      <c r="I294" s="19">
        <v>1210</v>
      </c>
      <c r="J294" s="20">
        <v>69</v>
      </c>
      <c r="K294" s="20">
        <v>54</v>
      </c>
      <c r="L294" s="21">
        <v>2.950000047683716</v>
      </c>
      <c r="M294" s="22">
        <v>3</v>
      </c>
      <c r="N294" s="22"/>
      <c r="O294" s="23">
        <v>-0.5</v>
      </c>
      <c r="P294" s="24">
        <v>1.600000023841858</v>
      </c>
      <c r="Q294" s="25">
        <v>3.2780001163482666</v>
      </c>
      <c r="R294" s="24">
        <v>5.900000095367432</v>
      </c>
      <c r="S294" s="26" t="s">
        <v>830</v>
      </c>
      <c r="T294" s="27">
        <v>88</v>
      </c>
      <c r="U294" s="27"/>
      <c r="V294" s="28" t="s">
        <v>147</v>
      </c>
      <c r="W294" s="29" t="s">
        <v>30</v>
      </c>
      <c r="X294" s="29"/>
      <c r="Y294" s="29"/>
    </row>
    <row r="295" spans="1:25" ht="12.75">
      <c r="A295" s="13" t="s">
        <v>831</v>
      </c>
      <c r="B295" s="13"/>
      <c r="C295" s="30" t="s">
        <v>832</v>
      </c>
      <c r="D295" s="15" t="s">
        <v>20</v>
      </c>
      <c r="E295" s="15" t="s">
        <v>21</v>
      </c>
      <c r="F295" s="16">
        <v>41505</v>
      </c>
      <c r="G295" s="17">
        <v>56</v>
      </c>
      <c r="H295" s="18">
        <v>216</v>
      </c>
      <c r="I295" s="19">
        <v>919</v>
      </c>
      <c r="J295" s="20">
        <v>80</v>
      </c>
      <c r="K295" s="20">
        <v>52</v>
      </c>
      <c r="L295" s="21">
        <v>2.990000009536743</v>
      </c>
      <c r="M295" s="22">
        <v>3.4000000953674316</v>
      </c>
      <c r="N295" s="22"/>
      <c r="O295" s="23">
        <v>-0.4000000059604645</v>
      </c>
      <c r="P295" s="24">
        <v>2.0999999046325684</v>
      </c>
      <c r="Q295" s="25">
        <v>3.0570003986358643</v>
      </c>
      <c r="R295" s="24">
        <v>7.900000095367432</v>
      </c>
      <c r="S295" s="26" t="s">
        <v>833</v>
      </c>
      <c r="T295" s="27">
        <v>85</v>
      </c>
      <c r="U295" s="27"/>
      <c r="V295" s="28" t="s">
        <v>265</v>
      </c>
      <c r="W295" s="29" t="s">
        <v>259</v>
      </c>
      <c r="X295" s="29"/>
      <c r="Y295" s="29"/>
    </row>
    <row r="296" spans="1:25" ht="12.75">
      <c r="A296" s="13" t="s">
        <v>834</v>
      </c>
      <c r="B296" s="13"/>
      <c r="C296" s="14" t="s">
        <v>835</v>
      </c>
      <c r="D296" s="15" t="s">
        <v>68</v>
      </c>
      <c r="E296" s="15" t="s">
        <v>21</v>
      </c>
      <c r="F296" s="16">
        <v>41444</v>
      </c>
      <c r="G296" s="17">
        <v>54</v>
      </c>
      <c r="H296" s="18">
        <v>216</v>
      </c>
      <c r="I296" s="19">
        <v>864</v>
      </c>
      <c r="J296" s="20">
        <v>83</v>
      </c>
      <c r="K296" s="20">
        <v>43</v>
      </c>
      <c r="L296" s="21">
        <v>2.8299999237060547</v>
      </c>
      <c r="M296" s="22">
        <v>3.4000000953674316</v>
      </c>
      <c r="N296" s="22"/>
      <c r="O296" s="23">
        <v>0.5</v>
      </c>
      <c r="P296" s="24">
        <v>1.2999999523162842</v>
      </c>
      <c r="Q296" s="25">
        <v>3.4499998092651367</v>
      </c>
      <c r="R296" s="24">
        <v>6.300000190734863</v>
      </c>
      <c r="S296" s="26" t="s">
        <v>275</v>
      </c>
      <c r="T296" s="27">
        <v>88</v>
      </c>
      <c r="U296" s="27"/>
      <c r="V296" s="28" t="s">
        <v>45</v>
      </c>
      <c r="W296" s="29" t="s">
        <v>46</v>
      </c>
      <c r="X296" s="29"/>
      <c r="Y296" s="29"/>
    </row>
    <row r="297" spans="1:25" ht="12.75">
      <c r="A297" s="13" t="s">
        <v>836</v>
      </c>
      <c r="B297" s="13"/>
      <c r="C297" s="14" t="s">
        <v>837</v>
      </c>
      <c r="D297" s="15" t="s">
        <v>354</v>
      </c>
      <c r="E297" s="15" t="s">
        <v>21</v>
      </c>
      <c r="F297" s="16">
        <v>41413</v>
      </c>
      <c r="G297" s="17">
        <v>57</v>
      </c>
      <c r="H297" s="18">
        <v>210</v>
      </c>
      <c r="I297" s="19">
        <v>873</v>
      </c>
      <c r="J297" s="20">
        <v>81</v>
      </c>
      <c r="K297" s="20">
        <v>46</v>
      </c>
      <c r="L297" s="21">
        <v>3.0899999141693115</v>
      </c>
      <c r="M297" s="22">
        <v>3.200000047683716</v>
      </c>
      <c r="N297" s="22"/>
      <c r="O297" s="23">
        <v>-0.10000000149011612</v>
      </c>
      <c r="P297" s="24">
        <v>2</v>
      </c>
      <c r="Q297" s="25">
        <v>3.7779998779296875</v>
      </c>
      <c r="R297" s="24">
        <v>9.199999809265137</v>
      </c>
      <c r="S297" s="26" t="s">
        <v>118</v>
      </c>
      <c r="T297" s="27">
        <v>84</v>
      </c>
      <c r="U297" s="27"/>
      <c r="V297" s="28" t="s">
        <v>119</v>
      </c>
      <c r="W297" s="29" t="s">
        <v>120</v>
      </c>
      <c r="X297" s="29"/>
      <c r="Y297" s="29"/>
    </row>
    <row r="298" spans="1:25" ht="12.75">
      <c r="A298" s="13" t="s">
        <v>838</v>
      </c>
      <c r="B298" s="13"/>
      <c r="C298" s="14" t="s">
        <v>839</v>
      </c>
      <c r="D298" s="15" t="s">
        <v>27</v>
      </c>
      <c r="E298" s="15" t="s">
        <v>21</v>
      </c>
      <c r="F298" s="16">
        <v>41446</v>
      </c>
      <c r="G298" s="17">
        <v>51</v>
      </c>
      <c r="H298" s="18">
        <v>210</v>
      </c>
      <c r="I298" s="19">
        <v>856</v>
      </c>
      <c r="J298" s="20">
        <v>81</v>
      </c>
      <c r="K298" s="20">
        <v>43</v>
      </c>
      <c r="L298" s="21">
        <v>2.930000066757202</v>
      </c>
      <c r="M298" s="22">
        <v>3.9000000953674316</v>
      </c>
      <c r="N298" s="22"/>
      <c r="O298" s="23">
        <v>-0.20000000298023224</v>
      </c>
      <c r="P298" s="24">
        <v>1.5</v>
      </c>
      <c r="Q298" s="25">
        <v>3.4529998302459717</v>
      </c>
      <c r="R298" s="24">
        <v>5.400000095367432</v>
      </c>
      <c r="S298" s="26" t="s">
        <v>275</v>
      </c>
      <c r="T298" s="27">
        <v>88</v>
      </c>
      <c r="U298" s="27"/>
      <c r="V298" s="28" t="s">
        <v>45</v>
      </c>
      <c r="W298" s="29" t="s">
        <v>46</v>
      </c>
      <c r="X298" s="29"/>
      <c r="Y298" s="29"/>
    </row>
    <row r="299" spans="1:25" ht="12.75">
      <c r="A299" s="13" t="s">
        <v>840</v>
      </c>
      <c r="B299" s="13"/>
      <c r="C299" s="30" t="s">
        <v>841</v>
      </c>
      <c r="D299" s="15" t="s">
        <v>20</v>
      </c>
      <c r="E299" s="15" t="s">
        <v>21</v>
      </c>
      <c r="F299" s="16">
        <v>41483</v>
      </c>
      <c r="G299" s="17">
        <v>55</v>
      </c>
      <c r="H299" s="18">
        <v>209</v>
      </c>
      <c r="I299" s="19">
        <v>822</v>
      </c>
      <c r="J299" s="20">
        <v>55</v>
      </c>
      <c r="K299" s="20">
        <v>35</v>
      </c>
      <c r="L299" s="21">
        <v>2.7899999618530273</v>
      </c>
      <c r="M299" s="22">
        <v>5.900000095367432</v>
      </c>
      <c r="N299" s="22"/>
      <c r="O299" s="23">
        <v>0.4000000059604645</v>
      </c>
      <c r="P299" s="24">
        <v>1.399999976158142</v>
      </c>
      <c r="Q299" s="25">
        <v>4.132999897003174</v>
      </c>
      <c r="R299" s="24">
        <v>7.5</v>
      </c>
      <c r="S299" s="26" t="s">
        <v>842</v>
      </c>
      <c r="T299" s="27"/>
      <c r="U299" s="27"/>
      <c r="V299" s="28" t="s">
        <v>235</v>
      </c>
      <c r="W299" s="29" t="s">
        <v>30</v>
      </c>
      <c r="X299" s="29"/>
      <c r="Y299" s="29"/>
    </row>
    <row r="300" spans="1:25" ht="12.75">
      <c r="A300" s="31"/>
      <c r="B300" s="31"/>
      <c r="C300" s="32"/>
      <c r="D300" s="33"/>
      <c r="E300" s="33"/>
      <c r="F300" s="33"/>
      <c r="G300" s="33"/>
      <c r="H300" s="33"/>
      <c r="I300" s="34"/>
      <c r="J300" s="34"/>
      <c r="K300" s="34"/>
      <c r="L300" s="34"/>
      <c r="M300" s="35"/>
      <c r="N300" s="35"/>
      <c r="O300" s="34"/>
      <c r="P300" s="33"/>
      <c r="Q300" s="33"/>
      <c r="R300" s="33"/>
      <c r="S300" s="36"/>
      <c r="T300" s="37"/>
      <c r="U300" s="37"/>
      <c r="V300" s="36"/>
      <c r="W300" s="37"/>
      <c r="X300" s="37"/>
      <c r="Y300" s="37"/>
    </row>
    <row r="301" spans="1:25" ht="14.25" customHeight="1">
      <c r="A301" s="12" t="s">
        <v>843</v>
      </c>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1:25" ht="12.75">
      <c r="A302" s="13" t="s">
        <v>844</v>
      </c>
      <c r="B302" s="13"/>
      <c r="C302" s="30" t="s">
        <v>845</v>
      </c>
      <c r="D302" s="15" t="s">
        <v>20</v>
      </c>
      <c r="E302" s="15" t="s">
        <v>21</v>
      </c>
      <c r="F302" s="16">
        <v>41412</v>
      </c>
      <c r="G302" s="17">
        <v>52</v>
      </c>
      <c r="H302" s="18">
        <v>213</v>
      </c>
      <c r="I302" s="19">
        <v>756</v>
      </c>
      <c r="J302" s="20">
        <v>64</v>
      </c>
      <c r="K302" s="20">
        <v>39</v>
      </c>
      <c r="L302" s="21">
        <v>2.940000057220459</v>
      </c>
      <c r="M302" s="22">
        <v>5.199999809265137</v>
      </c>
      <c r="N302" s="22"/>
      <c r="O302" s="23">
        <v>0.5</v>
      </c>
      <c r="P302" s="24">
        <v>1.7999999523162842</v>
      </c>
      <c r="Q302" s="25">
        <v>4.4730000495910645</v>
      </c>
      <c r="R302" s="24">
        <v>6.5</v>
      </c>
      <c r="S302" s="26" t="s">
        <v>846</v>
      </c>
      <c r="T302" s="27">
        <v>77</v>
      </c>
      <c r="U302" s="27"/>
      <c r="V302" s="28" t="s">
        <v>147</v>
      </c>
      <c r="W302" s="29" t="s">
        <v>30</v>
      </c>
      <c r="X302" s="29"/>
      <c r="Y302" s="29"/>
    </row>
    <row r="303" spans="1:25" ht="12.75">
      <c r="A303" s="31"/>
      <c r="B303" s="31"/>
      <c r="C303" s="32"/>
      <c r="D303" s="33"/>
      <c r="E303" s="33"/>
      <c r="F303" s="33"/>
      <c r="G303" s="33"/>
      <c r="H303" s="33"/>
      <c r="I303" s="34"/>
      <c r="J303" s="34"/>
      <c r="K303" s="34"/>
      <c r="L303" s="34"/>
      <c r="M303" s="35"/>
      <c r="N303" s="35"/>
      <c r="O303" s="34"/>
      <c r="P303" s="33"/>
      <c r="Q303" s="33"/>
      <c r="R303" s="33"/>
      <c r="S303" s="36"/>
      <c r="T303" s="37"/>
      <c r="U303" s="37"/>
      <c r="V303" s="36"/>
      <c r="W303" s="37"/>
      <c r="X303" s="37"/>
      <c r="Y303" s="37"/>
    </row>
    <row r="304" spans="1:25" ht="14.25" customHeight="1">
      <c r="A304" s="12" t="s">
        <v>847</v>
      </c>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1:25" ht="12.75">
      <c r="A305" s="13" t="s">
        <v>848</v>
      </c>
      <c r="B305" s="13"/>
      <c r="C305" s="30" t="s">
        <v>849</v>
      </c>
      <c r="D305" s="15" t="s">
        <v>20</v>
      </c>
      <c r="E305" s="15" t="s">
        <v>21</v>
      </c>
      <c r="F305" s="16">
        <v>41279</v>
      </c>
      <c r="G305" s="17">
        <v>55</v>
      </c>
      <c r="H305" s="18">
        <v>218</v>
      </c>
      <c r="I305" s="19">
        <v>924</v>
      </c>
      <c r="J305" s="20">
        <v>57</v>
      </c>
      <c r="K305" s="20">
        <v>35</v>
      </c>
      <c r="L305" s="21">
        <v>2.799999952316284</v>
      </c>
      <c r="M305" s="22">
        <v>6.400000095367432</v>
      </c>
      <c r="N305" s="22"/>
      <c r="O305" s="23">
        <v>0.800000011920929</v>
      </c>
      <c r="P305" s="24">
        <v>1.5</v>
      </c>
      <c r="Q305" s="25">
        <v>5.425999641418457</v>
      </c>
      <c r="R305" s="24">
        <v>6.699999809265137</v>
      </c>
      <c r="S305" s="26" t="s">
        <v>850</v>
      </c>
      <c r="T305" s="27">
        <v>81</v>
      </c>
      <c r="U305" s="27"/>
      <c r="V305" s="28" t="s">
        <v>147</v>
      </c>
      <c r="W305" s="29" t="s">
        <v>30</v>
      </c>
      <c r="X305" s="29"/>
      <c r="Y305" s="29"/>
    </row>
    <row r="306" spans="1:25" ht="12.75">
      <c r="A306" s="31"/>
      <c r="B306" s="31"/>
      <c r="C306" s="32"/>
      <c r="D306" s="33"/>
      <c r="E306" s="33"/>
      <c r="F306" s="33"/>
      <c r="G306" s="33"/>
      <c r="H306" s="33"/>
      <c r="I306" s="34"/>
      <c r="J306" s="34"/>
      <c r="K306" s="34"/>
      <c r="L306" s="34"/>
      <c r="M306" s="35"/>
      <c r="N306" s="35"/>
      <c r="O306" s="34"/>
      <c r="P306" s="33"/>
      <c r="Q306" s="33"/>
      <c r="R306" s="33"/>
      <c r="S306" s="36"/>
      <c r="T306" s="37"/>
      <c r="U306" s="37"/>
      <c r="V306" s="36"/>
      <c r="W306" s="37"/>
      <c r="X306" s="37"/>
      <c r="Y306" s="37"/>
    </row>
    <row r="307" spans="1:25" ht="14.25" customHeight="1">
      <c r="A307" s="12" t="s">
        <v>851</v>
      </c>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ht="12.75">
      <c r="A308" s="13" t="s">
        <v>852</v>
      </c>
      <c r="B308" s="13"/>
      <c r="C308" s="14" t="s">
        <v>853</v>
      </c>
      <c r="D308" s="15" t="s">
        <v>20</v>
      </c>
      <c r="E308" s="15" t="s">
        <v>21</v>
      </c>
      <c r="F308" s="16">
        <v>41172</v>
      </c>
      <c r="G308" s="17">
        <v>57</v>
      </c>
      <c r="H308" s="18">
        <v>216</v>
      </c>
      <c r="I308" s="19">
        <v>1549</v>
      </c>
      <c r="J308" s="20">
        <v>58</v>
      </c>
      <c r="K308" s="20">
        <v>56</v>
      </c>
      <c r="L308" s="21">
        <v>2.7899999618530273</v>
      </c>
      <c r="M308" s="22">
        <v>4.099999904632568</v>
      </c>
      <c r="N308" s="22"/>
      <c r="O308" s="23">
        <v>-0.6000000238418579</v>
      </c>
      <c r="P308" s="24">
        <v>1.5</v>
      </c>
      <c r="Q308" s="25">
        <v>1.8920000791549683</v>
      </c>
      <c r="R308" s="24">
        <v>8</v>
      </c>
      <c r="S308" s="26" t="s">
        <v>854</v>
      </c>
      <c r="T308" s="27">
        <v>84</v>
      </c>
      <c r="U308" s="27"/>
      <c r="V308" s="28" t="s">
        <v>855</v>
      </c>
      <c r="W308" s="29" t="s">
        <v>120</v>
      </c>
      <c r="X308" s="29"/>
      <c r="Y308" s="29"/>
    </row>
    <row r="309" spans="1:25" ht="12.75">
      <c r="A309" s="13" t="s">
        <v>856</v>
      </c>
      <c r="B309" s="13"/>
      <c r="C309" s="30" t="s">
        <v>857</v>
      </c>
      <c r="D309" s="15" t="s">
        <v>20</v>
      </c>
      <c r="E309" s="15" t="s">
        <v>21</v>
      </c>
      <c r="F309" s="16">
        <v>41120</v>
      </c>
      <c r="G309" s="17">
        <v>54</v>
      </c>
      <c r="H309" s="18">
        <v>214</v>
      </c>
      <c r="I309" s="19">
        <v>1395</v>
      </c>
      <c r="J309" s="20">
        <v>52</v>
      </c>
      <c r="K309" s="20">
        <v>54</v>
      </c>
      <c r="L309" s="21">
        <v>2.9600000381469727</v>
      </c>
      <c r="M309" s="22">
        <v>3.799999952316284</v>
      </c>
      <c r="N309" s="22"/>
      <c r="O309" s="23">
        <v>0.10000000149011612</v>
      </c>
      <c r="P309" s="24">
        <v>1.5</v>
      </c>
      <c r="Q309" s="25">
        <v>2.4790000915527344</v>
      </c>
      <c r="R309" s="24">
        <v>6.199999809265137</v>
      </c>
      <c r="S309" s="26" t="s">
        <v>858</v>
      </c>
      <c r="T309" s="27">
        <v>85</v>
      </c>
      <c r="U309" s="27"/>
      <c r="V309" s="28" t="s">
        <v>147</v>
      </c>
      <c r="W309" s="29" t="s">
        <v>30</v>
      </c>
      <c r="X309" s="29"/>
      <c r="Y309" s="29"/>
    </row>
    <row r="310" spans="1:25" ht="12.75">
      <c r="A310" s="13" t="s">
        <v>859</v>
      </c>
      <c r="B310" s="13"/>
      <c r="C310" s="14" t="s">
        <v>860</v>
      </c>
      <c r="D310" s="15" t="s">
        <v>20</v>
      </c>
      <c r="E310" s="15" t="s">
        <v>21</v>
      </c>
      <c r="F310" s="16">
        <v>41394</v>
      </c>
      <c r="G310" s="17">
        <v>57</v>
      </c>
      <c r="H310" s="18">
        <v>208</v>
      </c>
      <c r="I310" s="19">
        <v>1716</v>
      </c>
      <c r="J310" s="20">
        <v>66</v>
      </c>
      <c r="K310" s="20">
        <v>60</v>
      </c>
      <c r="L310" s="21">
        <v>2.9600000381469727</v>
      </c>
      <c r="M310" s="22">
        <v>3.700000047683716</v>
      </c>
      <c r="N310" s="22"/>
      <c r="O310" s="23">
        <v>-0.4000000059604645</v>
      </c>
      <c r="P310" s="24">
        <v>1</v>
      </c>
      <c r="Q310" s="25">
        <v>-0.35999998450279236</v>
      </c>
      <c r="R310" s="24">
        <v>7.400000095367432</v>
      </c>
      <c r="S310" s="26" t="s">
        <v>861</v>
      </c>
      <c r="T310" s="27">
        <v>82</v>
      </c>
      <c r="U310" s="27"/>
      <c r="V310" s="28" t="s">
        <v>862</v>
      </c>
      <c r="W310" s="29" t="s">
        <v>24</v>
      </c>
      <c r="X310" s="29"/>
      <c r="Y310" s="29"/>
    </row>
    <row r="311" spans="1:25" ht="12.75">
      <c r="A311" s="31"/>
      <c r="B311" s="31"/>
      <c r="C311" s="32"/>
      <c r="D311" s="33"/>
      <c r="E311" s="33"/>
      <c r="F311" s="33"/>
      <c r="G311" s="33"/>
      <c r="H311" s="33"/>
      <c r="I311" s="34"/>
      <c r="J311" s="34"/>
      <c r="K311" s="34"/>
      <c r="L311" s="34"/>
      <c r="M311" s="35"/>
      <c r="N311" s="35"/>
      <c r="O311" s="34"/>
      <c r="P311" s="33"/>
      <c r="Q311" s="33"/>
      <c r="R311" s="33"/>
      <c r="S311" s="36"/>
      <c r="T311" s="37"/>
      <c r="U311" s="37"/>
      <c r="V311" s="36"/>
      <c r="W311" s="37"/>
      <c r="X311" s="37"/>
      <c r="Y311" s="37"/>
    </row>
    <row r="312" spans="1:25" ht="14.25" customHeight="1">
      <c r="A312" s="12" t="s">
        <v>863</v>
      </c>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ht="12.75">
      <c r="A313" s="13" t="s">
        <v>864</v>
      </c>
      <c r="B313" s="13"/>
      <c r="C313" s="30" t="s">
        <v>865</v>
      </c>
      <c r="D313" s="15" t="s">
        <v>20</v>
      </c>
      <c r="E313" s="15" t="s">
        <v>21</v>
      </c>
      <c r="F313" s="16">
        <v>41464</v>
      </c>
      <c r="G313" s="17">
        <v>55</v>
      </c>
      <c r="H313" s="18">
        <v>212</v>
      </c>
      <c r="I313" s="19">
        <v>1507</v>
      </c>
      <c r="J313" s="20">
        <v>61</v>
      </c>
      <c r="K313" s="20">
        <v>46</v>
      </c>
      <c r="L313" s="21">
        <v>2.859999895095825</v>
      </c>
      <c r="M313" s="22">
        <v>4.199999809265137</v>
      </c>
      <c r="N313" s="22"/>
      <c r="O313" s="23">
        <v>-0.20000000298023224</v>
      </c>
      <c r="P313" s="24">
        <v>1.5</v>
      </c>
      <c r="Q313" s="25">
        <v>3.4759998321533203</v>
      </c>
      <c r="R313" s="24">
        <v>8</v>
      </c>
      <c r="S313" s="26" t="s">
        <v>866</v>
      </c>
      <c r="T313" s="27">
        <v>79</v>
      </c>
      <c r="U313" s="27"/>
      <c r="V313" s="28" t="s">
        <v>867</v>
      </c>
      <c r="W313" s="29" t="s">
        <v>24</v>
      </c>
      <c r="X313" s="29"/>
      <c r="Y313" s="29"/>
    </row>
    <row r="314" spans="1:25" ht="12.75">
      <c r="A314" s="31"/>
      <c r="B314" s="31"/>
      <c r="C314" s="32"/>
      <c r="D314" s="33"/>
      <c r="E314" s="33"/>
      <c r="F314" s="33"/>
      <c r="G314" s="33"/>
      <c r="H314" s="33"/>
      <c r="I314" s="34"/>
      <c r="J314" s="34"/>
      <c r="K314" s="34"/>
      <c r="L314" s="34"/>
      <c r="M314" s="35"/>
      <c r="N314" s="35"/>
      <c r="O314" s="34"/>
      <c r="P314" s="33"/>
      <c r="Q314" s="33"/>
      <c r="R314" s="33"/>
      <c r="S314" s="36"/>
      <c r="T314" s="37"/>
      <c r="U314" s="37"/>
      <c r="V314" s="36"/>
      <c r="W314" s="37"/>
      <c r="X314" s="37"/>
      <c r="Y314" s="37"/>
    </row>
    <row r="315" spans="1:25" ht="14.25" customHeight="1">
      <c r="A315" s="12" t="s">
        <v>868</v>
      </c>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ht="12.75">
      <c r="A316" s="13" t="s">
        <v>869</v>
      </c>
      <c r="B316" s="13"/>
      <c r="C316" s="30" t="s">
        <v>870</v>
      </c>
      <c r="D316" s="15" t="s">
        <v>20</v>
      </c>
      <c r="E316" s="15" t="s">
        <v>52</v>
      </c>
      <c r="F316" s="16">
        <v>41487</v>
      </c>
      <c r="G316" s="17">
        <v>55</v>
      </c>
      <c r="H316" s="18">
        <v>240</v>
      </c>
      <c r="I316" s="19">
        <v>1642</v>
      </c>
      <c r="J316" s="20">
        <v>78</v>
      </c>
      <c r="K316" s="20">
        <v>65</v>
      </c>
      <c r="L316" s="21">
        <v>2.9200000762939453</v>
      </c>
      <c r="M316" s="22">
        <v>3.299999952316284</v>
      </c>
      <c r="N316" s="22"/>
      <c r="O316" s="23">
        <v>-1</v>
      </c>
      <c r="P316" s="24">
        <v>1.399999976158142</v>
      </c>
      <c r="Q316" s="25">
        <v>1.7820000648498535</v>
      </c>
      <c r="R316" s="24">
        <v>7.900000095367432</v>
      </c>
      <c r="S316" s="26" t="s">
        <v>871</v>
      </c>
      <c r="T316" s="27">
        <v>86</v>
      </c>
      <c r="U316" s="27"/>
      <c r="V316" s="28" t="s">
        <v>77</v>
      </c>
      <c r="W316" s="29" t="s">
        <v>46</v>
      </c>
      <c r="X316" s="29"/>
      <c r="Y316" s="29"/>
    </row>
    <row r="317" spans="1:25" ht="12.75">
      <c r="A317" s="31"/>
      <c r="B317" s="31"/>
      <c r="C317" s="32"/>
      <c r="D317" s="33"/>
      <c r="E317" s="33"/>
      <c r="F317" s="33"/>
      <c r="G317" s="33"/>
      <c r="H317" s="33"/>
      <c r="I317" s="34"/>
      <c r="J317" s="34"/>
      <c r="K317" s="34"/>
      <c r="L317" s="34"/>
      <c r="M317" s="35"/>
      <c r="N317" s="35"/>
      <c r="O317" s="34"/>
      <c r="P317" s="33"/>
      <c r="Q317" s="33"/>
      <c r="R317" s="33"/>
      <c r="S317" s="36"/>
      <c r="T317" s="37"/>
      <c r="U317" s="37"/>
      <c r="V317" s="36"/>
      <c r="W317" s="37"/>
      <c r="X317" s="37"/>
      <c r="Y317" s="37"/>
    </row>
    <row r="318" spans="1:25" ht="14.25" customHeight="1">
      <c r="A318" s="12" t="s">
        <v>872</v>
      </c>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ht="12.75">
      <c r="A319" s="13" t="s">
        <v>873</v>
      </c>
      <c r="B319" s="13"/>
      <c r="C319" s="30" t="s">
        <v>874</v>
      </c>
      <c r="D319" s="15" t="s">
        <v>20</v>
      </c>
      <c r="E319" s="15" t="s">
        <v>21</v>
      </c>
      <c r="F319" s="16">
        <v>41396</v>
      </c>
      <c r="G319" s="17">
        <v>62</v>
      </c>
      <c r="H319" s="18">
        <v>224</v>
      </c>
      <c r="I319" s="19">
        <v>1631</v>
      </c>
      <c r="J319" s="20">
        <v>44</v>
      </c>
      <c r="K319" s="20">
        <v>49</v>
      </c>
      <c r="L319" s="21">
        <v>2.9000000953674316</v>
      </c>
      <c r="M319" s="22">
        <v>3.799999952316284</v>
      </c>
      <c r="N319" s="22"/>
      <c r="O319" s="23">
        <v>-0.699999988079071</v>
      </c>
      <c r="P319" s="24">
        <v>2.5</v>
      </c>
      <c r="Q319" s="25">
        <v>7.376999855041504</v>
      </c>
      <c r="R319" s="24">
        <v>8.699999809265137</v>
      </c>
      <c r="S319" s="26" t="s">
        <v>875</v>
      </c>
      <c r="T319" s="27">
        <v>71</v>
      </c>
      <c r="U319" s="27"/>
      <c r="V319" s="28" t="s">
        <v>40</v>
      </c>
      <c r="W319" s="29" t="s">
        <v>24</v>
      </c>
      <c r="X319" s="29"/>
      <c r="Y319" s="29"/>
    </row>
    <row r="320" spans="1:25" ht="12.75">
      <c r="A320" s="13" t="s">
        <v>876</v>
      </c>
      <c r="B320" s="13"/>
      <c r="C320" s="30" t="s">
        <v>877</v>
      </c>
      <c r="D320" s="15" t="s">
        <v>20</v>
      </c>
      <c r="E320" s="15" t="s">
        <v>21</v>
      </c>
      <c r="F320" s="16">
        <v>41367</v>
      </c>
      <c r="G320" s="17">
        <v>60</v>
      </c>
      <c r="H320" s="18">
        <v>221</v>
      </c>
      <c r="I320" s="19">
        <v>1525</v>
      </c>
      <c r="J320" s="20">
        <v>59</v>
      </c>
      <c r="K320" s="20">
        <v>55</v>
      </c>
      <c r="L320" s="21">
        <v>3.059999942779541</v>
      </c>
      <c r="M320" s="22">
        <v>3.5</v>
      </c>
      <c r="N320" s="22"/>
      <c r="O320" s="23">
        <v>-0.4000000059604645</v>
      </c>
      <c r="P320" s="24">
        <v>1.899999976158142</v>
      </c>
      <c r="Q320" s="25">
        <v>4.894000053405762</v>
      </c>
      <c r="R320" s="24">
        <v>8</v>
      </c>
      <c r="S320" s="26" t="s">
        <v>878</v>
      </c>
      <c r="T320" s="27">
        <v>83</v>
      </c>
      <c r="U320" s="27"/>
      <c r="V320" s="28" t="s">
        <v>35</v>
      </c>
      <c r="W320" s="29" t="s">
        <v>24</v>
      </c>
      <c r="X320" s="29"/>
      <c r="Y320" s="29"/>
    </row>
    <row r="321" spans="1:25" ht="12.75">
      <c r="A321" s="13" t="s">
        <v>879</v>
      </c>
      <c r="B321" s="13"/>
      <c r="C321" s="30" t="s">
        <v>880</v>
      </c>
      <c r="D321" s="15" t="s">
        <v>20</v>
      </c>
      <c r="E321" s="15" t="s">
        <v>21</v>
      </c>
      <c r="F321" s="16">
        <v>41352</v>
      </c>
      <c r="G321" s="17">
        <v>62</v>
      </c>
      <c r="H321" s="18">
        <v>219</v>
      </c>
      <c r="I321" s="19">
        <v>1739</v>
      </c>
      <c r="J321" s="20">
        <v>71</v>
      </c>
      <c r="K321" s="20">
        <v>54</v>
      </c>
      <c r="L321" s="21">
        <v>2.8499999046325684</v>
      </c>
      <c r="M321" s="22">
        <v>3.0999999046325684</v>
      </c>
      <c r="N321" s="22"/>
      <c r="O321" s="23">
        <v>-1.2000000476837158</v>
      </c>
      <c r="P321" s="24">
        <v>1.2000000476837158</v>
      </c>
      <c r="Q321" s="25">
        <v>3.375999927520752</v>
      </c>
      <c r="R321" s="24">
        <v>8.5</v>
      </c>
      <c r="S321" s="26" t="s">
        <v>881</v>
      </c>
      <c r="T321" s="27">
        <v>83</v>
      </c>
      <c r="U321" s="27"/>
      <c r="V321" s="28" t="s">
        <v>77</v>
      </c>
      <c r="W321" s="29" t="s">
        <v>46</v>
      </c>
      <c r="X321" s="29"/>
      <c r="Y321" s="29"/>
    </row>
    <row r="322" spans="1:25" ht="12.75">
      <c r="A322" s="13" t="s">
        <v>882</v>
      </c>
      <c r="B322" s="13"/>
      <c r="C322" s="30" t="s">
        <v>883</v>
      </c>
      <c r="D322" s="15" t="s">
        <v>20</v>
      </c>
      <c r="E322" s="15" t="s">
        <v>21</v>
      </c>
      <c r="F322" s="16">
        <v>41301</v>
      </c>
      <c r="G322" s="17">
        <v>62</v>
      </c>
      <c r="H322" s="18">
        <v>215</v>
      </c>
      <c r="I322" s="19">
        <v>1086</v>
      </c>
      <c r="J322" s="20">
        <v>53</v>
      </c>
      <c r="K322" s="20">
        <v>41</v>
      </c>
      <c r="L322" s="21">
        <v>2.859999895095825</v>
      </c>
      <c r="M322" s="22">
        <v>4.300000190734863</v>
      </c>
      <c r="N322" s="22"/>
      <c r="O322" s="23">
        <v>-0.4000000059604645</v>
      </c>
      <c r="P322" s="24">
        <v>2.200000047683716</v>
      </c>
      <c r="Q322" s="25">
        <v>6.691999912261963</v>
      </c>
      <c r="R322" s="24">
        <v>8.899999618530273</v>
      </c>
      <c r="S322" s="26" t="s">
        <v>884</v>
      </c>
      <c r="T322" s="27">
        <v>85</v>
      </c>
      <c r="U322" s="27"/>
      <c r="V322" s="28" t="s">
        <v>885</v>
      </c>
      <c r="W322" s="29" t="s">
        <v>24</v>
      </c>
      <c r="X322" s="29"/>
      <c r="Y322" s="29"/>
    </row>
    <row r="323" spans="1:25" ht="12.75">
      <c r="A323" s="13" t="s">
        <v>886</v>
      </c>
      <c r="B323" s="13"/>
      <c r="C323" s="30" t="s">
        <v>887</v>
      </c>
      <c r="D323" s="15" t="s">
        <v>20</v>
      </c>
      <c r="E323" s="15" t="s">
        <v>21</v>
      </c>
      <c r="F323" s="16">
        <v>41040</v>
      </c>
      <c r="G323" s="17">
        <v>63</v>
      </c>
      <c r="H323" s="18">
        <v>214</v>
      </c>
      <c r="I323" s="19">
        <v>1966</v>
      </c>
      <c r="J323" s="20">
        <v>63</v>
      </c>
      <c r="K323" s="20">
        <v>57</v>
      </c>
      <c r="L323" s="21">
        <v>3.0999999046325684</v>
      </c>
      <c r="M323" s="22">
        <v>3</v>
      </c>
      <c r="N323" s="22"/>
      <c r="O323" s="23">
        <v>-0.800000011920929</v>
      </c>
      <c r="P323" s="24">
        <v>2</v>
      </c>
      <c r="Q323" s="25">
        <v>4.312999725341797</v>
      </c>
      <c r="R323" s="24">
        <v>8</v>
      </c>
      <c r="S323" s="26" t="s">
        <v>888</v>
      </c>
      <c r="T323" s="27">
        <v>82</v>
      </c>
      <c r="U323" s="27"/>
      <c r="V323" s="28" t="s">
        <v>70</v>
      </c>
      <c r="W323" s="29" t="s">
        <v>24</v>
      </c>
      <c r="X323" s="29"/>
      <c r="Y323" s="29"/>
    </row>
    <row r="324" spans="1:25" ht="12.75">
      <c r="A324" s="13" t="s">
        <v>889</v>
      </c>
      <c r="B324" s="13"/>
      <c r="C324" s="30" t="s">
        <v>890</v>
      </c>
      <c r="D324" s="15" t="s">
        <v>20</v>
      </c>
      <c r="E324" s="15" t="s">
        <v>21</v>
      </c>
      <c r="F324" s="16">
        <v>41010</v>
      </c>
      <c r="G324" s="17">
        <v>63</v>
      </c>
      <c r="H324" s="18">
        <v>210</v>
      </c>
      <c r="I324" s="19">
        <v>1743</v>
      </c>
      <c r="J324" s="20">
        <v>66</v>
      </c>
      <c r="K324" s="20">
        <v>55</v>
      </c>
      <c r="L324" s="21">
        <v>2.990000009536743</v>
      </c>
      <c r="M324" s="22">
        <v>2</v>
      </c>
      <c r="N324" s="22"/>
      <c r="O324" s="23">
        <v>-1.2000000476837158</v>
      </c>
      <c r="P324" s="24">
        <v>2</v>
      </c>
      <c r="Q324" s="25">
        <v>4.158999919891357</v>
      </c>
      <c r="R324" s="24">
        <v>9.699999809265137</v>
      </c>
      <c r="S324" s="26" t="s">
        <v>891</v>
      </c>
      <c r="T324" s="27">
        <v>83</v>
      </c>
      <c r="U324" s="27"/>
      <c r="V324" s="28" t="s">
        <v>70</v>
      </c>
      <c r="W324" s="29" t="s">
        <v>24</v>
      </c>
      <c r="X324" s="29"/>
      <c r="Y324" s="29"/>
    </row>
    <row r="325" spans="1:25" ht="12.75">
      <c r="A325" s="13" t="s">
        <v>892</v>
      </c>
      <c r="B325" s="13"/>
      <c r="C325" s="30" t="s">
        <v>893</v>
      </c>
      <c r="D325" s="15" t="s">
        <v>20</v>
      </c>
      <c r="E325" s="15" t="s">
        <v>21</v>
      </c>
      <c r="F325" s="16">
        <v>41322</v>
      </c>
      <c r="G325" s="17">
        <v>62</v>
      </c>
      <c r="H325" s="18">
        <v>210</v>
      </c>
      <c r="I325" s="19">
        <v>1202</v>
      </c>
      <c r="J325" s="20">
        <v>69</v>
      </c>
      <c r="K325" s="20">
        <v>46</v>
      </c>
      <c r="L325" s="21">
        <v>2.869999885559082</v>
      </c>
      <c r="M325" s="22">
        <v>3.5999999046325684</v>
      </c>
      <c r="N325" s="22"/>
      <c r="O325" s="23">
        <v>-0.8999999761581421</v>
      </c>
      <c r="P325" s="24">
        <v>2</v>
      </c>
      <c r="Q325" s="25">
        <v>4.427999973297119</v>
      </c>
      <c r="R325" s="24">
        <v>8.899999618530273</v>
      </c>
      <c r="S325" s="26" t="s">
        <v>894</v>
      </c>
      <c r="T325" s="27">
        <v>85</v>
      </c>
      <c r="U325" s="27"/>
      <c r="V325" s="28" t="s">
        <v>688</v>
      </c>
      <c r="W325" s="29" t="s">
        <v>689</v>
      </c>
      <c r="X325" s="29"/>
      <c r="Y325" s="29"/>
    </row>
    <row r="326" spans="1:25" ht="12.75">
      <c r="A326" s="13" t="s">
        <v>895</v>
      </c>
      <c r="B326" s="13"/>
      <c r="C326" s="30" t="s">
        <v>896</v>
      </c>
      <c r="D326" s="15" t="s">
        <v>20</v>
      </c>
      <c r="E326" s="15" t="s">
        <v>21</v>
      </c>
      <c r="F326" s="16">
        <v>41134</v>
      </c>
      <c r="G326" s="17">
        <v>62</v>
      </c>
      <c r="H326" s="18">
        <v>209</v>
      </c>
      <c r="I326" s="19">
        <v>956</v>
      </c>
      <c r="J326" s="20">
        <v>47</v>
      </c>
      <c r="K326" s="20">
        <v>42</v>
      </c>
      <c r="L326" s="21">
        <v>2.890000104904175</v>
      </c>
      <c r="M326" s="22">
        <v>4.900000095367432</v>
      </c>
      <c r="N326" s="22"/>
      <c r="O326" s="23">
        <v>0.30000001192092896</v>
      </c>
      <c r="P326" s="24">
        <v>1.600000023841858</v>
      </c>
      <c r="Q326" s="25">
        <v>5.447000503540039</v>
      </c>
      <c r="R326" s="24">
        <v>8.699999809265137</v>
      </c>
      <c r="S326" s="26" t="s">
        <v>897</v>
      </c>
      <c r="T326" s="27">
        <v>83</v>
      </c>
      <c r="U326" s="27"/>
      <c r="V326" s="28" t="s">
        <v>898</v>
      </c>
      <c r="W326" s="29" t="s">
        <v>30</v>
      </c>
      <c r="X326" s="29"/>
      <c r="Y326" s="29"/>
    </row>
    <row r="327" spans="1:25" ht="12.75">
      <c r="A327" s="13" t="s">
        <v>899</v>
      </c>
      <c r="B327" s="13"/>
      <c r="C327" s="30" t="s">
        <v>900</v>
      </c>
      <c r="D327" s="15" t="s">
        <v>20</v>
      </c>
      <c r="E327" s="15" t="s">
        <v>21</v>
      </c>
      <c r="F327" s="16">
        <v>41278</v>
      </c>
      <c r="G327" s="17">
        <v>61</v>
      </c>
      <c r="H327" s="18">
        <v>208</v>
      </c>
      <c r="I327" s="19">
        <v>1650</v>
      </c>
      <c r="J327" s="20">
        <v>61</v>
      </c>
      <c r="K327" s="20">
        <v>52</v>
      </c>
      <c r="L327" s="21">
        <v>3.0799999237060547</v>
      </c>
      <c r="M327" s="22">
        <v>2.700000047683716</v>
      </c>
      <c r="N327" s="22"/>
      <c r="O327" s="23">
        <v>0.10000000149011612</v>
      </c>
      <c r="P327" s="24">
        <v>1.399999976158142</v>
      </c>
      <c r="Q327" s="25">
        <v>3.6740000247955322</v>
      </c>
      <c r="R327" s="24">
        <v>7.400000095367432</v>
      </c>
      <c r="S327" s="26" t="s">
        <v>901</v>
      </c>
      <c r="T327" s="27">
        <v>81</v>
      </c>
      <c r="U327" s="27"/>
      <c r="V327" s="28" t="s">
        <v>902</v>
      </c>
      <c r="W327" s="29" t="s">
        <v>46</v>
      </c>
      <c r="X327" s="29"/>
      <c r="Y327" s="29"/>
    </row>
    <row r="328" spans="1:25" ht="12.75">
      <c r="A328" s="31"/>
      <c r="B328" s="31"/>
      <c r="C328" s="32"/>
      <c r="D328" s="33"/>
      <c r="E328" s="33"/>
      <c r="F328" s="33"/>
      <c r="G328" s="33"/>
      <c r="H328" s="33"/>
      <c r="I328" s="34"/>
      <c r="J328" s="34"/>
      <c r="K328" s="34"/>
      <c r="L328" s="34"/>
      <c r="M328" s="35"/>
      <c r="N328" s="35"/>
      <c r="O328" s="34"/>
      <c r="P328" s="33"/>
      <c r="Q328" s="33"/>
      <c r="R328" s="33"/>
      <c r="S328" s="36"/>
      <c r="T328" s="37"/>
      <c r="U328" s="37"/>
      <c r="V328" s="36"/>
      <c r="W328" s="37"/>
      <c r="X328" s="37"/>
      <c r="Y328" s="37"/>
    </row>
    <row r="329" spans="1:25" ht="14.25" customHeight="1">
      <c r="A329" s="12" t="s">
        <v>903</v>
      </c>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ht="12.75">
      <c r="A330" s="13" t="s">
        <v>904</v>
      </c>
      <c r="B330" s="13"/>
      <c r="C330" s="14" t="s">
        <v>905</v>
      </c>
      <c r="D330" s="15" t="s">
        <v>20</v>
      </c>
      <c r="E330" s="15" t="s">
        <v>21</v>
      </c>
      <c r="F330" s="16">
        <v>41320</v>
      </c>
      <c r="G330" s="17">
        <v>56</v>
      </c>
      <c r="H330" s="18">
        <v>232</v>
      </c>
      <c r="I330" s="19">
        <v>1219</v>
      </c>
      <c r="J330" s="20">
        <v>79</v>
      </c>
      <c r="K330" s="20">
        <v>45</v>
      </c>
      <c r="L330" s="21">
        <v>2.7899999618530273</v>
      </c>
      <c r="M330" s="22">
        <v>4.300000190734863</v>
      </c>
      <c r="N330" s="22"/>
      <c r="O330" s="23">
        <v>0.10000000149011612</v>
      </c>
      <c r="P330" s="24">
        <v>1.899999976158142</v>
      </c>
      <c r="Q330" s="25">
        <v>4.706999778747559</v>
      </c>
      <c r="R330" s="24">
        <v>7.900000095367432</v>
      </c>
      <c r="S330" s="26" t="s">
        <v>350</v>
      </c>
      <c r="T330" s="27">
        <v>90</v>
      </c>
      <c r="U330" s="27"/>
      <c r="V330" s="28" t="s">
        <v>351</v>
      </c>
      <c r="W330" s="29" t="s">
        <v>109</v>
      </c>
      <c r="X330" s="29"/>
      <c r="Y330" s="29"/>
    </row>
    <row r="331" spans="1:25" ht="12.75">
      <c r="A331" s="13" t="s">
        <v>906</v>
      </c>
      <c r="B331" s="13"/>
      <c r="C331" s="14" t="s">
        <v>907</v>
      </c>
      <c r="D331" s="15" t="s">
        <v>20</v>
      </c>
      <c r="E331" s="15" t="s">
        <v>21</v>
      </c>
      <c r="F331" s="16">
        <v>41413</v>
      </c>
      <c r="G331" s="17">
        <v>56</v>
      </c>
      <c r="H331" s="18">
        <v>212</v>
      </c>
      <c r="I331" s="19">
        <v>1190</v>
      </c>
      <c r="J331" s="20">
        <v>53</v>
      </c>
      <c r="K331" s="20">
        <v>43</v>
      </c>
      <c r="L331" s="21">
        <v>2.799999952316284</v>
      </c>
      <c r="M331" s="22">
        <v>4.300000190734863</v>
      </c>
      <c r="N331" s="22"/>
      <c r="O331" s="23">
        <v>-0.6000000238418579</v>
      </c>
      <c r="P331" s="24">
        <v>2.4000000953674316</v>
      </c>
      <c r="Q331" s="25">
        <v>5.88700008392334</v>
      </c>
      <c r="R331" s="24">
        <v>7.900000095367432</v>
      </c>
      <c r="S331" s="26" t="s">
        <v>908</v>
      </c>
      <c r="T331" s="27">
        <v>83</v>
      </c>
      <c r="U331" s="27"/>
      <c r="V331" s="28" t="s">
        <v>351</v>
      </c>
      <c r="W331" s="29" t="s">
        <v>109</v>
      </c>
      <c r="X331" s="29"/>
      <c r="Y331" s="29"/>
    </row>
    <row r="332" spans="1:25" ht="12.75">
      <c r="A332" s="13" t="s">
        <v>909</v>
      </c>
      <c r="B332" s="13"/>
      <c r="C332" s="30" t="s">
        <v>910</v>
      </c>
      <c r="D332" s="15" t="s">
        <v>20</v>
      </c>
      <c r="E332" s="15" t="s">
        <v>21</v>
      </c>
      <c r="F332" s="16">
        <v>41430</v>
      </c>
      <c r="G332" s="17">
        <v>55</v>
      </c>
      <c r="H332" s="18">
        <v>209</v>
      </c>
      <c r="I332" s="19">
        <v>1368</v>
      </c>
      <c r="J332" s="20">
        <v>65</v>
      </c>
      <c r="K332" s="20">
        <v>46</v>
      </c>
      <c r="L332" s="21">
        <v>2.950000047683716</v>
      </c>
      <c r="M332" s="22">
        <v>3.799999952316284</v>
      </c>
      <c r="N332" s="22"/>
      <c r="O332" s="23">
        <v>-0.6000000238418579</v>
      </c>
      <c r="P332" s="24">
        <v>2.299999952316284</v>
      </c>
      <c r="Q332" s="25">
        <v>5.259999752044678</v>
      </c>
      <c r="R332" s="24">
        <v>6.699999809265137</v>
      </c>
      <c r="S332" s="26" t="s">
        <v>28</v>
      </c>
      <c r="T332" s="27">
        <v>90</v>
      </c>
      <c r="U332" s="27"/>
      <c r="V332" s="28" t="s">
        <v>29</v>
      </c>
      <c r="W332" s="29" t="s">
        <v>30</v>
      </c>
      <c r="X332" s="29"/>
      <c r="Y332" s="29"/>
    </row>
    <row r="333" spans="1:25" ht="12.75">
      <c r="A333" s="31"/>
      <c r="B333" s="31"/>
      <c r="C333" s="32"/>
      <c r="D333" s="33"/>
      <c r="E333" s="33"/>
      <c r="F333" s="33"/>
      <c r="G333" s="33"/>
      <c r="H333" s="33"/>
      <c r="I333" s="34"/>
      <c r="J333" s="34"/>
      <c r="K333" s="34"/>
      <c r="L333" s="34"/>
      <c r="M333" s="35"/>
      <c r="N333" s="35"/>
      <c r="O333" s="34"/>
      <c r="P333" s="33"/>
      <c r="Q333" s="33"/>
      <c r="R333" s="33"/>
      <c r="S333" s="36"/>
      <c r="T333" s="37"/>
      <c r="U333" s="37"/>
      <c r="V333" s="36"/>
      <c r="W333" s="37"/>
      <c r="X333" s="37"/>
      <c r="Y333" s="37"/>
    </row>
    <row r="334" spans="1:25" ht="14.25" customHeight="1">
      <c r="A334" s="12" t="s">
        <v>911</v>
      </c>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ht="12.75">
      <c r="A335" s="13" t="s">
        <v>912</v>
      </c>
      <c r="B335" s="13"/>
      <c r="C335" s="30" t="s">
        <v>913</v>
      </c>
      <c r="D335" s="15" t="s">
        <v>20</v>
      </c>
      <c r="E335" s="15" t="s">
        <v>52</v>
      </c>
      <c r="F335" s="16">
        <v>41231</v>
      </c>
      <c r="G335" s="17">
        <v>57</v>
      </c>
      <c r="H335" s="18">
        <v>231</v>
      </c>
      <c r="I335" s="19">
        <v>1389</v>
      </c>
      <c r="J335" s="20">
        <v>68</v>
      </c>
      <c r="K335" s="20">
        <v>48</v>
      </c>
      <c r="L335" s="21">
        <v>2.799999952316284</v>
      </c>
      <c r="M335" s="22">
        <v>4.300000190734863</v>
      </c>
      <c r="N335" s="22"/>
      <c r="O335" s="23">
        <v>-0.10000000149011612</v>
      </c>
      <c r="P335" s="24">
        <v>1.2999999523162842</v>
      </c>
      <c r="Q335" s="25">
        <v>3.9570000171661377</v>
      </c>
      <c r="R335" s="24">
        <v>8</v>
      </c>
      <c r="S335" s="26" t="s">
        <v>914</v>
      </c>
      <c r="T335" s="27">
        <v>86</v>
      </c>
      <c r="U335" s="27"/>
      <c r="V335" s="28" t="s">
        <v>315</v>
      </c>
      <c r="W335" s="29" t="s">
        <v>316</v>
      </c>
      <c r="X335" s="29"/>
      <c r="Y335" s="29"/>
    </row>
    <row r="336" spans="1:25" ht="12.75">
      <c r="A336" s="13" t="s">
        <v>915</v>
      </c>
      <c r="B336" s="13"/>
      <c r="C336" s="30" t="s">
        <v>916</v>
      </c>
      <c r="D336" s="15" t="s">
        <v>20</v>
      </c>
      <c r="E336" s="15" t="s">
        <v>21</v>
      </c>
      <c r="F336" s="16">
        <v>41246</v>
      </c>
      <c r="G336" s="17">
        <v>56</v>
      </c>
      <c r="H336" s="18">
        <v>227</v>
      </c>
      <c r="I336" s="19">
        <v>1891</v>
      </c>
      <c r="J336" s="20">
        <v>73</v>
      </c>
      <c r="K336" s="20">
        <v>55</v>
      </c>
      <c r="L336" s="21">
        <v>2.940000057220459</v>
      </c>
      <c r="M336" s="22">
        <v>3.5999999046325684</v>
      </c>
      <c r="N336" s="22"/>
      <c r="O336" s="23">
        <v>-0.4000000059604645</v>
      </c>
      <c r="P336" s="24">
        <v>1.7999999523162842</v>
      </c>
      <c r="Q336" s="25">
        <v>2.9709997177124023</v>
      </c>
      <c r="R336" s="24">
        <v>8.100000381469727</v>
      </c>
      <c r="S336" s="26" t="s">
        <v>917</v>
      </c>
      <c r="T336" s="27"/>
      <c r="U336" s="27"/>
      <c r="V336" s="28" t="s">
        <v>35</v>
      </c>
      <c r="W336" s="29" t="s">
        <v>24</v>
      </c>
      <c r="X336" s="29"/>
      <c r="Y336" s="29"/>
    </row>
    <row r="337" spans="1:25" ht="12.75">
      <c r="A337" s="13" t="s">
        <v>918</v>
      </c>
      <c r="B337" s="13"/>
      <c r="C337" s="14" t="s">
        <v>919</v>
      </c>
      <c r="D337" s="15" t="s">
        <v>20</v>
      </c>
      <c r="E337" s="15" t="s">
        <v>21</v>
      </c>
      <c r="F337" s="16">
        <v>41413</v>
      </c>
      <c r="G337" s="17">
        <v>58</v>
      </c>
      <c r="H337" s="18">
        <v>212</v>
      </c>
      <c r="I337" s="19">
        <v>1396</v>
      </c>
      <c r="J337" s="20">
        <v>54</v>
      </c>
      <c r="K337" s="20">
        <v>48</v>
      </c>
      <c r="L337" s="21">
        <v>2.809999942779541</v>
      </c>
      <c r="M337" s="22">
        <v>3.5999999046325684</v>
      </c>
      <c r="N337" s="22"/>
      <c r="O337" s="23">
        <v>0.10000000149011612</v>
      </c>
      <c r="P337" s="24">
        <v>1.2999999523162842</v>
      </c>
      <c r="Q337" s="25">
        <v>3.4700000286102295</v>
      </c>
      <c r="R337" s="24">
        <v>8.5</v>
      </c>
      <c r="S337" s="26" t="s">
        <v>920</v>
      </c>
      <c r="T337" s="27">
        <v>76</v>
      </c>
      <c r="U337" s="27"/>
      <c r="V337" s="28" t="s">
        <v>921</v>
      </c>
      <c r="W337" s="29" t="s">
        <v>24</v>
      </c>
      <c r="X337" s="29"/>
      <c r="Y337" s="29"/>
    </row>
    <row r="338" spans="1:25" ht="12.75">
      <c r="A338" s="13" t="s">
        <v>922</v>
      </c>
      <c r="B338" s="13"/>
      <c r="C338" s="14" t="s">
        <v>923</v>
      </c>
      <c r="D338" s="15" t="s">
        <v>20</v>
      </c>
      <c r="E338" s="15" t="s">
        <v>21</v>
      </c>
      <c r="F338" s="16">
        <v>41314</v>
      </c>
      <c r="G338" s="17">
        <v>57</v>
      </c>
      <c r="H338" s="18">
        <v>211</v>
      </c>
      <c r="I338" s="19">
        <v>1396</v>
      </c>
      <c r="J338" s="20">
        <v>51</v>
      </c>
      <c r="K338" s="20">
        <v>49</v>
      </c>
      <c r="L338" s="21">
        <v>2.8499999046325684</v>
      </c>
      <c r="M338" s="22">
        <v>2.700000047683716</v>
      </c>
      <c r="N338" s="22"/>
      <c r="O338" s="23">
        <v>0.4000000059604645</v>
      </c>
      <c r="P338" s="24">
        <v>1.7000000476837158</v>
      </c>
      <c r="Q338" s="25">
        <v>4.400000095367432</v>
      </c>
      <c r="R338" s="24">
        <v>8.300000190734863</v>
      </c>
      <c r="S338" s="26" t="s">
        <v>924</v>
      </c>
      <c r="T338" s="27">
        <v>84</v>
      </c>
      <c r="U338" s="27"/>
      <c r="V338" s="28" t="s">
        <v>351</v>
      </c>
      <c r="W338" s="29" t="s">
        <v>109</v>
      </c>
      <c r="X338" s="29"/>
      <c r="Y338" s="29"/>
    </row>
    <row r="339" spans="1:25" ht="12.75">
      <c r="A339" s="31"/>
      <c r="B339" s="31"/>
      <c r="C339" s="32"/>
      <c r="D339" s="33"/>
      <c r="E339" s="33"/>
      <c r="F339" s="33"/>
      <c r="G339" s="33"/>
      <c r="H339" s="33"/>
      <c r="I339" s="34"/>
      <c r="J339" s="34"/>
      <c r="K339" s="34"/>
      <c r="L339" s="34"/>
      <c r="M339" s="35"/>
      <c r="N339" s="35"/>
      <c r="O339" s="34"/>
      <c r="P339" s="33"/>
      <c r="Q339" s="33"/>
      <c r="R339" s="33"/>
      <c r="S339" s="36"/>
      <c r="T339" s="37"/>
      <c r="U339" s="37"/>
      <c r="V339" s="36"/>
      <c r="W339" s="37"/>
      <c r="X339" s="37"/>
      <c r="Y339" s="37"/>
    </row>
    <row r="340" spans="1:25" ht="14.25" customHeight="1">
      <c r="A340" s="12" t="s">
        <v>925</v>
      </c>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ht="12.75">
      <c r="A341" s="13" t="s">
        <v>926</v>
      </c>
      <c r="B341" s="13"/>
      <c r="C341" s="30" t="s">
        <v>927</v>
      </c>
      <c r="D341" s="15" t="s">
        <v>20</v>
      </c>
      <c r="E341" s="15" t="s">
        <v>21</v>
      </c>
      <c r="F341" s="16">
        <v>41476</v>
      </c>
      <c r="G341" s="17">
        <v>56</v>
      </c>
      <c r="H341" s="18">
        <v>220</v>
      </c>
      <c r="I341" s="19">
        <v>1117</v>
      </c>
      <c r="J341" s="20">
        <v>65</v>
      </c>
      <c r="K341" s="20">
        <v>44</v>
      </c>
      <c r="L341" s="21">
        <v>2.809999942779541</v>
      </c>
      <c r="M341" s="22">
        <v>4</v>
      </c>
      <c r="N341" s="22"/>
      <c r="O341" s="23">
        <v>-1</v>
      </c>
      <c r="P341" s="24">
        <v>2.700000047683716</v>
      </c>
      <c r="Q341" s="25">
        <v>6.650000095367432</v>
      </c>
      <c r="R341" s="24">
        <v>8.5</v>
      </c>
      <c r="S341" s="26" t="s">
        <v>928</v>
      </c>
      <c r="T341" s="27">
        <v>83</v>
      </c>
      <c r="U341" s="27"/>
      <c r="V341" s="28" t="s">
        <v>35</v>
      </c>
      <c r="W341" s="29" t="s">
        <v>24</v>
      </c>
      <c r="X341" s="29"/>
      <c r="Y341" s="29"/>
    </row>
    <row r="342" spans="1:25" ht="12.75">
      <c r="A342" s="31"/>
      <c r="B342" s="31"/>
      <c r="C342" s="32"/>
      <c r="D342" s="33"/>
      <c r="E342" s="33"/>
      <c r="F342" s="33"/>
      <c r="G342" s="33"/>
      <c r="H342" s="33"/>
      <c r="I342" s="34"/>
      <c r="J342" s="34"/>
      <c r="K342" s="34"/>
      <c r="L342" s="34"/>
      <c r="M342" s="35"/>
      <c r="N342" s="35"/>
      <c r="O342" s="34"/>
      <c r="P342" s="33"/>
      <c r="Q342" s="33"/>
      <c r="R342" s="33"/>
      <c r="S342" s="36"/>
      <c r="T342" s="37"/>
      <c r="U342" s="37"/>
      <c r="V342" s="36"/>
      <c r="W342" s="37"/>
      <c r="X342" s="37"/>
      <c r="Y342" s="37"/>
    </row>
    <row r="343" spans="1:25" ht="14.25" customHeight="1">
      <c r="A343" s="12" t="s">
        <v>929</v>
      </c>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ht="12.75">
      <c r="A344" s="13" t="s">
        <v>930</v>
      </c>
      <c r="B344" s="13"/>
      <c r="C344" s="14" t="s">
        <v>931</v>
      </c>
      <c r="D344" s="15" t="s">
        <v>20</v>
      </c>
      <c r="E344" s="15" t="s">
        <v>21</v>
      </c>
      <c r="F344" s="16">
        <v>41082</v>
      </c>
      <c r="G344" s="17">
        <v>61</v>
      </c>
      <c r="H344" s="18">
        <v>211</v>
      </c>
      <c r="I344" s="19">
        <v>834</v>
      </c>
      <c r="J344" s="20">
        <v>46</v>
      </c>
      <c r="K344" s="20">
        <v>40</v>
      </c>
      <c r="L344" s="21">
        <v>2.859999895095825</v>
      </c>
      <c r="M344" s="22">
        <v>5.900000095367432</v>
      </c>
      <c r="N344" s="22"/>
      <c r="O344" s="23">
        <v>2.0999999046325684</v>
      </c>
      <c r="P344" s="24">
        <v>0.699999988079071</v>
      </c>
      <c r="Q344" s="25">
        <v>2.6510000228881836</v>
      </c>
      <c r="R344" s="24">
        <v>7.300000190734863</v>
      </c>
      <c r="S344" s="26" t="s">
        <v>932</v>
      </c>
      <c r="T344" s="27">
        <v>82</v>
      </c>
      <c r="U344" s="27"/>
      <c r="V344" s="28" t="s">
        <v>23</v>
      </c>
      <c r="W344" s="29" t="s">
        <v>24</v>
      </c>
      <c r="X344" s="29"/>
      <c r="Y344" s="29"/>
    </row>
    <row r="345" spans="1:25" ht="12.75">
      <c r="A345" s="31"/>
      <c r="B345" s="31"/>
      <c r="C345" s="32"/>
      <c r="D345" s="33"/>
      <c r="E345" s="33"/>
      <c r="F345" s="33"/>
      <c r="G345" s="33"/>
      <c r="H345" s="33"/>
      <c r="I345" s="34"/>
      <c r="J345" s="34"/>
      <c r="K345" s="34"/>
      <c r="L345" s="34"/>
      <c r="M345" s="35"/>
      <c r="N345" s="35"/>
      <c r="O345" s="34"/>
      <c r="P345" s="33"/>
      <c r="Q345" s="33"/>
      <c r="R345" s="33"/>
      <c r="S345" s="36"/>
      <c r="T345" s="37"/>
      <c r="U345" s="37"/>
      <c r="V345" s="36"/>
      <c r="W345" s="37"/>
      <c r="X345" s="37"/>
      <c r="Y345" s="37"/>
    </row>
    <row r="346" spans="1:25" ht="14.25" customHeight="1">
      <c r="A346" s="12" t="s">
        <v>933</v>
      </c>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ht="12.75">
      <c r="A347" s="13" t="s">
        <v>934</v>
      </c>
      <c r="B347" s="13"/>
      <c r="C347" s="30" t="s">
        <v>935</v>
      </c>
      <c r="D347" s="15" t="s">
        <v>354</v>
      </c>
      <c r="E347" s="15" t="s">
        <v>52</v>
      </c>
      <c r="F347" s="16">
        <v>40939</v>
      </c>
      <c r="G347" s="17">
        <v>57</v>
      </c>
      <c r="H347" s="18">
        <v>214</v>
      </c>
      <c r="I347" s="19">
        <v>1201</v>
      </c>
      <c r="J347" s="20">
        <v>62</v>
      </c>
      <c r="K347" s="20">
        <v>48</v>
      </c>
      <c r="L347" s="21">
        <v>2.9600000381469727</v>
      </c>
      <c r="M347" s="22">
        <v>3.200000047683716</v>
      </c>
      <c r="N347" s="22"/>
      <c r="O347" s="23">
        <v>-0.20000000298023224</v>
      </c>
      <c r="P347" s="24">
        <v>2</v>
      </c>
      <c r="Q347" s="25">
        <v>4.914999961853027</v>
      </c>
      <c r="R347" s="24">
        <v>8.300000190734863</v>
      </c>
      <c r="S347" s="26" t="s">
        <v>936</v>
      </c>
      <c r="T347" s="27">
        <v>88</v>
      </c>
      <c r="U347" s="27"/>
      <c r="V347" s="28" t="s">
        <v>295</v>
      </c>
      <c r="W347" s="29" t="s">
        <v>296</v>
      </c>
      <c r="X347" s="29"/>
      <c r="Y347" s="29"/>
    </row>
    <row r="348" spans="1:25" ht="12.75">
      <c r="A348" s="31"/>
      <c r="B348" s="31"/>
      <c r="C348" s="32"/>
      <c r="D348" s="33"/>
      <c r="E348" s="33"/>
      <c r="F348" s="33"/>
      <c r="G348" s="33"/>
      <c r="H348" s="33"/>
      <c r="I348" s="34"/>
      <c r="J348" s="34"/>
      <c r="K348" s="34"/>
      <c r="L348" s="34"/>
      <c r="M348" s="35"/>
      <c r="N348" s="35"/>
      <c r="O348" s="34"/>
      <c r="P348" s="33"/>
      <c r="Q348" s="33"/>
      <c r="R348" s="33"/>
      <c r="S348" s="36"/>
      <c r="T348" s="37"/>
      <c r="U348" s="37"/>
      <c r="V348" s="36"/>
      <c r="W348" s="37"/>
      <c r="X348" s="37"/>
      <c r="Y348" s="37"/>
    </row>
    <row r="349" spans="1:25" ht="14.25" customHeight="1">
      <c r="A349" s="12" t="s">
        <v>937</v>
      </c>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ht="12.75">
      <c r="A350" s="13" t="s">
        <v>938</v>
      </c>
      <c r="B350" s="13"/>
      <c r="C350" s="30" t="s">
        <v>939</v>
      </c>
      <c r="D350" s="15" t="s">
        <v>5</v>
      </c>
      <c r="E350" s="15"/>
      <c r="F350" s="16">
        <v>41409</v>
      </c>
      <c r="G350" s="17">
        <v>58</v>
      </c>
      <c r="H350" s="18">
        <v>227</v>
      </c>
      <c r="I350" s="19">
        <v>1164</v>
      </c>
      <c r="J350" s="20">
        <v>65</v>
      </c>
      <c r="K350" s="20">
        <v>44</v>
      </c>
      <c r="L350" s="21">
        <v>2.9200000762939453</v>
      </c>
      <c r="M350" s="22">
        <v>4.699999809265137</v>
      </c>
      <c r="N350" s="22"/>
      <c r="O350" s="23">
        <v>1.100000023841858</v>
      </c>
      <c r="P350" s="24">
        <v>1.7000000476837158</v>
      </c>
      <c r="Q350" s="25">
        <v>4.509999752044678</v>
      </c>
      <c r="R350" s="24">
        <v>7</v>
      </c>
      <c r="S350" s="26" t="s">
        <v>940</v>
      </c>
      <c r="T350" s="27"/>
      <c r="U350" s="27"/>
      <c r="V350" s="28" t="s">
        <v>941</v>
      </c>
      <c r="W350" s="29" t="s">
        <v>942</v>
      </c>
      <c r="X350" s="29"/>
      <c r="Y350" s="29"/>
    </row>
    <row r="351" spans="1:25" ht="12.75">
      <c r="A351" s="31"/>
      <c r="B351" s="31"/>
      <c r="C351" s="32"/>
      <c r="D351" s="33"/>
      <c r="E351" s="33"/>
      <c r="F351" s="33"/>
      <c r="G351" s="33"/>
      <c r="H351" s="33"/>
      <c r="I351" s="34"/>
      <c r="J351" s="34"/>
      <c r="K351" s="34"/>
      <c r="L351" s="34"/>
      <c r="M351" s="35"/>
      <c r="N351" s="35"/>
      <c r="O351" s="34"/>
      <c r="P351" s="33"/>
      <c r="Q351" s="33"/>
      <c r="R351" s="33"/>
      <c r="S351" s="36"/>
      <c r="T351" s="37"/>
      <c r="U351" s="37"/>
      <c r="V351" s="36"/>
      <c r="W351" s="37"/>
      <c r="X351" s="37"/>
      <c r="Y351" s="37"/>
    </row>
    <row r="352" spans="1:25" ht="14.25" customHeight="1">
      <c r="A352" s="12" t="s">
        <v>943</v>
      </c>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ht="12.75">
      <c r="A353" s="13" t="s">
        <v>944</v>
      </c>
      <c r="B353" s="13"/>
      <c r="C353" s="30" t="s">
        <v>945</v>
      </c>
      <c r="D353" s="15" t="s">
        <v>20</v>
      </c>
      <c r="E353" s="15" t="s">
        <v>21</v>
      </c>
      <c r="F353" s="16">
        <v>41427</v>
      </c>
      <c r="G353" s="17">
        <v>57</v>
      </c>
      <c r="H353" s="18">
        <v>212</v>
      </c>
      <c r="I353" s="19">
        <v>1492</v>
      </c>
      <c r="J353" s="20">
        <v>52</v>
      </c>
      <c r="K353" s="20">
        <v>43</v>
      </c>
      <c r="L353" s="21">
        <v>2.9000000953674316</v>
      </c>
      <c r="M353" s="22">
        <v>6</v>
      </c>
      <c r="N353" s="22"/>
      <c r="O353" s="23">
        <v>0.4000000059604645</v>
      </c>
      <c r="P353" s="24">
        <v>1.600000023841858</v>
      </c>
      <c r="Q353" s="25">
        <v>3.38100004196167</v>
      </c>
      <c r="R353" s="24">
        <v>8.199999809265137</v>
      </c>
      <c r="S353" s="26" t="s">
        <v>946</v>
      </c>
      <c r="T353" s="27">
        <v>78</v>
      </c>
      <c r="U353" s="27"/>
      <c r="V353" s="28" t="s">
        <v>35</v>
      </c>
      <c r="W353" s="29" t="s">
        <v>24</v>
      </c>
      <c r="X353" s="29"/>
      <c r="Y353" s="29"/>
    </row>
    <row r="354" spans="1:25" ht="12.75">
      <c r="A354" s="13" t="s">
        <v>947</v>
      </c>
      <c r="B354" s="13"/>
      <c r="C354" s="14" t="s">
        <v>948</v>
      </c>
      <c r="D354" s="15" t="s">
        <v>20</v>
      </c>
      <c r="E354" s="15" t="s">
        <v>21</v>
      </c>
      <c r="F354" s="16">
        <v>41396</v>
      </c>
      <c r="G354" s="17">
        <v>57</v>
      </c>
      <c r="H354" s="18">
        <v>212</v>
      </c>
      <c r="I354" s="19">
        <v>1468</v>
      </c>
      <c r="J354" s="20">
        <v>65</v>
      </c>
      <c r="K354" s="20">
        <v>40</v>
      </c>
      <c r="L354" s="21">
        <v>2.9600000381469727</v>
      </c>
      <c r="M354" s="22">
        <v>4.199999809265137</v>
      </c>
      <c r="N354" s="22"/>
      <c r="O354" s="23">
        <v>0</v>
      </c>
      <c r="P354" s="24">
        <v>2.5999999046325684</v>
      </c>
      <c r="Q354" s="25">
        <v>6.3580002784729</v>
      </c>
      <c r="R354" s="24">
        <v>8.699999809265137</v>
      </c>
      <c r="S354" s="26" t="s">
        <v>949</v>
      </c>
      <c r="T354" s="27">
        <v>83</v>
      </c>
      <c r="U354" s="27"/>
      <c r="V354" s="28" t="s">
        <v>351</v>
      </c>
      <c r="W354" s="29" t="s">
        <v>109</v>
      </c>
      <c r="X354" s="29"/>
      <c r="Y354" s="29"/>
    </row>
    <row r="355" spans="1:25" ht="12.75">
      <c r="A355" s="31"/>
      <c r="B355" s="31"/>
      <c r="C355" s="32"/>
      <c r="D355" s="33"/>
      <c r="E355" s="33"/>
      <c r="F355" s="33"/>
      <c r="G355" s="33"/>
      <c r="H355" s="33"/>
      <c r="I355" s="34"/>
      <c r="J355" s="34"/>
      <c r="K355" s="34"/>
      <c r="L355" s="34"/>
      <c r="M355" s="35"/>
      <c r="N355" s="35"/>
      <c r="O355" s="34"/>
      <c r="P355" s="33"/>
      <c r="Q355" s="33"/>
      <c r="R355" s="33"/>
      <c r="S355" s="36"/>
      <c r="T355" s="37"/>
      <c r="U355" s="37"/>
      <c r="V355" s="36"/>
      <c r="W355" s="37"/>
      <c r="X355" s="37"/>
      <c r="Y355" s="37"/>
    </row>
    <row r="356" spans="1:25" ht="14.25" customHeight="1">
      <c r="A356" s="12" t="s">
        <v>950</v>
      </c>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ht="12.75">
      <c r="A357" s="13" t="s">
        <v>951</v>
      </c>
      <c r="B357" s="13"/>
      <c r="C357" s="30" t="s">
        <v>952</v>
      </c>
      <c r="D357" s="15" t="s">
        <v>20</v>
      </c>
      <c r="E357" s="15" t="s">
        <v>52</v>
      </c>
      <c r="F357" s="16">
        <v>41176</v>
      </c>
      <c r="G357" s="17">
        <v>55</v>
      </c>
      <c r="H357" s="18">
        <v>209</v>
      </c>
      <c r="I357" s="19">
        <v>1145</v>
      </c>
      <c r="J357" s="20">
        <v>60</v>
      </c>
      <c r="K357" s="20">
        <v>50</v>
      </c>
      <c r="L357" s="21">
        <v>2.9100000858306885</v>
      </c>
      <c r="M357" s="22">
        <v>4</v>
      </c>
      <c r="N357" s="22"/>
      <c r="O357" s="23">
        <v>-0.30000001192092896</v>
      </c>
      <c r="P357" s="24">
        <v>1.399999976158142</v>
      </c>
      <c r="Q357" s="25">
        <v>3.2120001316070557</v>
      </c>
      <c r="R357" s="24">
        <v>6.900000095367432</v>
      </c>
      <c r="S357" s="26" t="s">
        <v>953</v>
      </c>
      <c r="T357" s="27">
        <v>80</v>
      </c>
      <c r="U357" s="27"/>
      <c r="V357" s="28" t="s">
        <v>147</v>
      </c>
      <c r="W357" s="29" t="s">
        <v>30</v>
      </c>
      <c r="X357" s="29"/>
      <c r="Y357" s="29"/>
    </row>
    <row r="358" spans="1:25" ht="12.75">
      <c r="A358" s="31"/>
      <c r="B358" s="31"/>
      <c r="C358" s="32"/>
      <c r="D358" s="33"/>
      <c r="E358" s="33"/>
      <c r="F358" s="33"/>
      <c r="G358" s="33"/>
      <c r="H358" s="33"/>
      <c r="I358" s="34"/>
      <c r="J358" s="34"/>
      <c r="K358" s="34"/>
      <c r="L358" s="34"/>
      <c r="M358" s="35"/>
      <c r="N358" s="35"/>
      <c r="O358" s="34"/>
      <c r="P358" s="33"/>
      <c r="Q358" s="33"/>
      <c r="R358" s="33"/>
      <c r="S358" s="36"/>
      <c r="T358" s="37"/>
      <c r="U358" s="37"/>
      <c r="V358" s="36"/>
      <c r="W358" s="37"/>
      <c r="X358" s="37"/>
      <c r="Y358" s="37"/>
    </row>
    <row r="359" spans="1:25" ht="14.25" customHeight="1">
      <c r="A359" s="12" t="s">
        <v>954</v>
      </c>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ht="12.75">
      <c r="A360" s="13" t="s">
        <v>955</v>
      </c>
      <c r="B360" s="13"/>
      <c r="C360" s="30" t="s">
        <v>956</v>
      </c>
      <c r="D360" s="15" t="s">
        <v>20</v>
      </c>
      <c r="E360" s="15" t="s">
        <v>52</v>
      </c>
      <c r="F360" s="16">
        <v>41353</v>
      </c>
      <c r="G360" s="17">
        <v>58</v>
      </c>
      <c r="H360" s="18">
        <v>233</v>
      </c>
      <c r="I360" s="19">
        <v>1515</v>
      </c>
      <c r="J360" s="20">
        <v>55</v>
      </c>
      <c r="K360" s="20">
        <v>50</v>
      </c>
      <c r="L360" s="21">
        <v>3</v>
      </c>
      <c r="M360" s="22">
        <v>4.800000190734863</v>
      </c>
      <c r="N360" s="22"/>
      <c r="O360" s="23">
        <v>0.8999999761581421</v>
      </c>
      <c r="P360" s="24">
        <v>1.7999999523162842</v>
      </c>
      <c r="Q360" s="25">
        <v>4.258999824523926</v>
      </c>
      <c r="R360" s="24">
        <v>8.600000381469727</v>
      </c>
      <c r="S360" s="26" t="s">
        <v>957</v>
      </c>
      <c r="T360" s="27">
        <v>81</v>
      </c>
      <c r="U360" s="27"/>
      <c r="V360" s="28" t="s">
        <v>40</v>
      </c>
      <c r="W360" s="29" t="s">
        <v>24</v>
      </c>
      <c r="X360" s="29"/>
      <c r="Y360" s="29"/>
    </row>
    <row r="361" spans="1:25" ht="12.75">
      <c r="A361" s="13" t="s">
        <v>958</v>
      </c>
      <c r="B361" s="13"/>
      <c r="C361" s="30" t="s">
        <v>959</v>
      </c>
      <c r="D361" s="15" t="s">
        <v>68</v>
      </c>
      <c r="E361" s="15" t="s">
        <v>21</v>
      </c>
      <c r="F361" s="16">
        <v>41465</v>
      </c>
      <c r="G361" s="17">
        <v>58</v>
      </c>
      <c r="H361" s="18">
        <v>217</v>
      </c>
      <c r="I361" s="19">
        <v>1454</v>
      </c>
      <c r="J361" s="20">
        <v>48</v>
      </c>
      <c r="K361" s="20">
        <v>44</v>
      </c>
      <c r="L361" s="21">
        <v>2.9000000953674316</v>
      </c>
      <c r="M361" s="22">
        <v>5.300000190734863</v>
      </c>
      <c r="N361" s="22"/>
      <c r="O361" s="23">
        <v>0.20000000298023224</v>
      </c>
      <c r="P361" s="24">
        <v>2.0999999046325684</v>
      </c>
      <c r="Q361" s="25">
        <v>4.865000247955322</v>
      </c>
      <c r="R361" s="24">
        <v>8.300000190734863</v>
      </c>
      <c r="S361" s="26" t="s">
        <v>960</v>
      </c>
      <c r="T361" s="27">
        <v>85</v>
      </c>
      <c r="U361" s="27"/>
      <c r="V361" s="28" t="s">
        <v>35</v>
      </c>
      <c r="W361" s="29" t="s">
        <v>24</v>
      </c>
      <c r="X361" s="29"/>
      <c r="Y361" s="29"/>
    </row>
    <row r="362" spans="1:25" ht="12.75">
      <c r="A362" s="13" t="s">
        <v>961</v>
      </c>
      <c r="B362" s="13"/>
      <c r="C362" s="30" t="s">
        <v>962</v>
      </c>
      <c r="D362" s="15" t="s">
        <v>20</v>
      </c>
      <c r="E362" s="15" t="s">
        <v>21</v>
      </c>
      <c r="F362" s="16">
        <v>41464</v>
      </c>
      <c r="G362" s="17">
        <v>56</v>
      </c>
      <c r="H362" s="18">
        <v>214</v>
      </c>
      <c r="I362" s="19">
        <v>1351</v>
      </c>
      <c r="J362" s="20">
        <v>54</v>
      </c>
      <c r="K362" s="20">
        <v>49</v>
      </c>
      <c r="L362" s="21">
        <v>2.890000104904175</v>
      </c>
      <c r="M362" s="22">
        <v>4.400000095367432</v>
      </c>
      <c r="N362" s="22"/>
      <c r="O362" s="23">
        <v>-0.5</v>
      </c>
      <c r="P362" s="24">
        <v>2.0999999046325684</v>
      </c>
      <c r="Q362" s="25">
        <v>4.0960001945495605</v>
      </c>
      <c r="R362" s="24">
        <v>8.100000381469727</v>
      </c>
      <c r="S362" s="26" t="s">
        <v>963</v>
      </c>
      <c r="T362" s="27">
        <v>79</v>
      </c>
      <c r="U362" s="27"/>
      <c r="V362" s="28" t="s">
        <v>35</v>
      </c>
      <c r="W362" s="29" t="s">
        <v>24</v>
      </c>
      <c r="X362" s="29"/>
      <c r="Y362" s="29"/>
    </row>
    <row r="363" spans="1:25" ht="12.75">
      <c r="A363" s="31"/>
      <c r="B363" s="31"/>
      <c r="C363" s="32"/>
      <c r="D363" s="33"/>
      <c r="E363" s="33"/>
      <c r="F363" s="33"/>
      <c r="G363" s="33"/>
      <c r="H363" s="33"/>
      <c r="I363" s="34"/>
      <c r="J363" s="34"/>
      <c r="K363" s="34"/>
      <c r="L363" s="34"/>
      <c r="M363" s="35"/>
      <c r="N363" s="35"/>
      <c r="O363" s="34"/>
      <c r="P363" s="33"/>
      <c r="Q363" s="33"/>
      <c r="R363" s="33"/>
      <c r="S363" s="36"/>
      <c r="T363" s="37"/>
      <c r="U363" s="37"/>
      <c r="V363" s="36"/>
      <c r="W363" s="37"/>
      <c r="X363" s="37"/>
      <c r="Y363" s="37"/>
    </row>
    <row r="364" spans="1:25" ht="14.25" customHeight="1">
      <c r="A364" s="12" t="s">
        <v>964</v>
      </c>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ht="12.75">
      <c r="A365" s="13" t="s">
        <v>965</v>
      </c>
      <c r="B365" s="13"/>
      <c r="C365" s="30" t="s">
        <v>966</v>
      </c>
      <c r="D365" s="15" t="s">
        <v>68</v>
      </c>
      <c r="E365" s="15" t="s">
        <v>21</v>
      </c>
      <c r="F365" s="16">
        <v>41371</v>
      </c>
      <c r="G365" s="17">
        <v>60</v>
      </c>
      <c r="H365" s="18">
        <v>243</v>
      </c>
      <c r="I365" s="19">
        <v>1178</v>
      </c>
      <c r="J365" s="20">
        <v>72</v>
      </c>
      <c r="K365" s="20">
        <v>50</v>
      </c>
      <c r="L365" s="21">
        <v>2.880000114440918</v>
      </c>
      <c r="M365" s="22">
        <v>3.9000000953674316</v>
      </c>
      <c r="N365" s="22"/>
      <c r="O365" s="23">
        <v>0.10000000149011612</v>
      </c>
      <c r="P365" s="24">
        <v>2.299999952316284</v>
      </c>
      <c r="Q365" s="25">
        <v>5.793000221252441</v>
      </c>
      <c r="R365" s="24">
        <v>9.100000381469727</v>
      </c>
      <c r="S365" s="26" t="s">
        <v>967</v>
      </c>
      <c r="T365" s="27">
        <v>81</v>
      </c>
      <c r="U365" s="27"/>
      <c r="V365" s="28" t="s">
        <v>35</v>
      </c>
      <c r="W365" s="29" t="s">
        <v>24</v>
      </c>
      <c r="X365" s="29"/>
      <c r="Y365" s="29"/>
    </row>
    <row r="366" spans="1:25" ht="12.75">
      <c r="A366" s="13" t="s">
        <v>968</v>
      </c>
      <c r="B366" s="13"/>
      <c r="C366" s="14" t="s">
        <v>969</v>
      </c>
      <c r="D366" s="15" t="s">
        <v>20</v>
      </c>
      <c r="E366" s="15" t="s">
        <v>21</v>
      </c>
      <c r="F366" s="16">
        <v>41418</v>
      </c>
      <c r="G366" s="17">
        <v>56</v>
      </c>
      <c r="H366" s="18">
        <v>233</v>
      </c>
      <c r="I366" s="19">
        <v>1107</v>
      </c>
      <c r="J366" s="20">
        <v>77</v>
      </c>
      <c r="K366" s="20">
        <v>50</v>
      </c>
      <c r="L366" s="21">
        <v>2.809999942779541</v>
      </c>
      <c r="M366" s="22">
        <v>4.099999904632568</v>
      </c>
      <c r="N366" s="22"/>
      <c r="O366" s="23">
        <v>-0.5</v>
      </c>
      <c r="P366" s="24">
        <v>1.7999999523162842</v>
      </c>
      <c r="Q366" s="25">
        <v>4.6060004234313965</v>
      </c>
      <c r="R366" s="24">
        <v>7.5</v>
      </c>
      <c r="S366" s="26" t="s">
        <v>752</v>
      </c>
      <c r="T366" s="27">
        <v>86</v>
      </c>
      <c r="U366" s="27"/>
      <c r="V366" s="28" t="s">
        <v>753</v>
      </c>
      <c r="W366" s="29" t="s">
        <v>24</v>
      </c>
      <c r="X366" s="29"/>
      <c r="Y366" s="29"/>
    </row>
    <row r="367" spans="1:25" ht="12.75">
      <c r="A367" s="13" t="s">
        <v>970</v>
      </c>
      <c r="B367" s="13"/>
      <c r="C367" s="14" t="s">
        <v>971</v>
      </c>
      <c r="D367" s="15" t="s">
        <v>20</v>
      </c>
      <c r="E367" s="15" t="s">
        <v>21</v>
      </c>
      <c r="F367" s="16">
        <v>41419</v>
      </c>
      <c r="G367" s="17">
        <v>56</v>
      </c>
      <c r="H367" s="18">
        <v>231</v>
      </c>
      <c r="I367" s="19">
        <v>1354</v>
      </c>
      <c r="J367" s="20">
        <v>72</v>
      </c>
      <c r="K367" s="20">
        <v>54</v>
      </c>
      <c r="L367" s="21">
        <v>2.9000000953674316</v>
      </c>
      <c r="M367" s="22">
        <v>3.4000000953674316</v>
      </c>
      <c r="N367" s="22"/>
      <c r="O367" s="23">
        <v>-0.5</v>
      </c>
      <c r="P367" s="24">
        <v>1.600000023841858</v>
      </c>
      <c r="Q367" s="25">
        <v>4.282000541687012</v>
      </c>
      <c r="R367" s="24">
        <v>7.400000095367432</v>
      </c>
      <c r="S367" s="26" t="s">
        <v>752</v>
      </c>
      <c r="T367" s="27">
        <v>86</v>
      </c>
      <c r="U367" s="27"/>
      <c r="V367" s="28" t="s">
        <v>753</v>
      </c>
      <c r="W367" s="29" t="s">
        <v>24</v>
      </c>
      <c r="X367" s="29"/>
      <c r="Y367" s="29"/>
    </row>
    <row r="368" spans="1:25" ht="12.75">
      <c r="A368" s="13" t="s">
        <v>972</v>
      </c>
      <c r="B368" s="13"/>
      <c r="C368" s="14" t="s">
        <v>973</v>
      </c>
      <c r="D368" s="15" t="s">
        <v>20</v>
      </c>
      <c r="E368" s="15" t="s">
        <v>21</v>
      </c>
      <c r="F368" s="16">
        <v>41439</v>
      </c>
      <c r="G368" s="17">
        <v>59</v>
      </c>
      <c r="H368" s="18">
        <v>223</v>
      </c>
      <c r="I368" s="19">
        <v>1227</v>
      </c>
      <c r="J368" s="20">
        <v>74</v>
      </c>
      <c r="K368" s="20">
        <v>45</v>
      </c>
      <c r="L368" s="21">
        <v>2.75</v>
      </c>
      <c r="M368" s="22">
        <v>4.300000190734863</v>
      </c>
      <c r="N368" s="22"/>
      <c r="O368" s="23">
        <v>-0.20000000298023224</v>
      </c>
      <c r="P368" s="24">
        <v>1.899999976158142</v>
      </c>
      <c r="Q368" s="25">
        <v>4.75499963760376</v>
      </c>
      <c r="R368" s="24">
        <v>10.100000381469727</v>
      </c>
      <c r="S368" s="26" t="s">
        <v>974</v>
      </c>
      <c r="T368" s="27"/>
      <c r="U368" s="27"/>
      <c r="V368" s="28" t="s">
        <v>975</v>
      </c>
      <c r="W368" s="29" t="s">
        <v>109</v>
      </c>
      <c r="X368" s="29"/>
      <c r="Y368" s="29"/>
    </row>
    <row r="369" spans="1:25" ht="12.75">
      <c r="A369" s="13" t="s">
        <v>976</v>
      </c>
      <c r="B369" s="13"/>
      <c r="C369" s="30" t="s">
        <v>977</v>
      </c>
      <c r="D369" s="15" t="s">
        <v>20</v>
      </c>
      <c r="E369" s="15" t="s">
        <v>52</v>
      </c>
      <c r="F369" s="16">
        <v>41485</v>
      </c>
      <c r="G369" s="17">
        <v>56</v>
      </c>
      <c r="H369" s="18">
        <v>222</v>
      </c>
      <c r="I369" s="19">
        <v>1202</v>
      </c>
      <c r="J369" s="20">
        <v>69</v>
      </c>
      <c r="K369" s="20">
        <v>50</v>
      </c>
      <c r="L369" s="21">
        <v>2.9700000286102295</v>
      </c>
      <c r="M369" s="22">
        <v>3.9000000953674316</v>
      </c>
      <c r="N369" s="22"/>
      <c r="O369" s="23">
        <v>-0.20000000298023224</v>
      </c>
      <c r="P369" s="24">
        <v>1.7000000476837158</v>
      </c>
      <c r="Q369" s="25">
        <v>4.055999755859375</v>
      </c>
      <c r="R369" s="24">
        <v>8.600000381469727</v>
      </c>
      <c r="S369" s="26" t="s">
        <v>978</v>
      </c>
      <c r="T369" s="27"/>
      <c r="U369" s="27"/>
      <c r="V369" s="28" t="s">
        <v>147</v>
      </c>
      <c r="W369" s="29" t="s">
        <v>30</v>
      </c>
      <c r="X369" s="29"/>
      <c r="Y369" s="29"/>
    </row>
    <row r="370" spans="1:25" ht="12.75">
      <c r="A370" s="13" t="s">
        <v>979</v>
      </c>
      <c r="B370" s="13"/>
      <c r="C370" s="14" t="s">
        <v>980</v>
      </c>
      <c r="D370" s="15" t="s">
        <v>20</v>
      </c>
      <c r="E370" s="15" t="s">
        <v>21</v>
      </c>
      <c r="F370" s="16">
        <v>41412</v>
      </c>
      <c r="G370" s="17">
        <v>56</v>
      </c>
      <c r="H370" s="18">
        <v>221</v>
      </c>
      <c r="I370" s="19">
        <v>1210</v>
      </c>
      <c r="J370" s="20">
        <v>66</v>
      </c>
      <c r="K370" s="20">
        <v>46</v>
      </c>
      <c r="L370" s="21">
        <v>2.740000009536743</v>
      </c>
      <c r="M370" s="22">
        <v>4.300000190734863</v>
      </c>
      <c r="N370" s="22"/>
      <c r="O370" s="23">
        <v>-0.5</v>
      </c>
      <c r="P370" s="24">
        <v>1.2999999523162842</v>
      </c>
      <c r="Q370" s="25">
        <v>3.5199999809265137</v>
      </c>
      <c r="R370" s="24">
        <v>7</v>
      </c>
      <c r="S370" s="26" t="s">
        <v>534</v>
      </c>
      <c r="T370" s="27">
        <v>89</v>
      </c>
      <c r="U370" s="27"/>
      <c r="V370" s="28" t="s">
        <v>981</v>
      </c>
      <c r="W370" s="29" t="s">
        <v>24</v>
      </c>
      <c r="X370" s="29"/>
      <c r="Y370" s="29"/>
    </row>
    <row r="371" spans="1:25" ht="12.75">
      <c r="A371" s="13" t="s">
        <v>982</v>
      </c>
      <c r="B371" s="13"/>
      <c r="C371" s="30" t="s">
        <v>983</v>
      </c>
      <c r="D371" s="15" t="s">
        <v>20</v>
      </c>
      <c r="E371" s="15" t="s">
        <v>21</v>
      </c>
      <c r="F371" s="16">
        <v>41245</v>
      </c>
      <c r="G371" s="17">
        <v>60</v>
      </c>
      <c r="H371" s="18">
        <v>212</v>
      </c>
      <c r="I371" s="19">
        <v>1435</v>
      </c>
      <c r="J371" s="20">
        <v>41</v>
      </c>
      <c r="K371" s="20">
        <v>45</v>
      </c>
      <c r="L371" s="21">
        <v>2.8399999141693115</v>
      </c>
      <c r="M371" s="22">
        <v>4.800000190734863</v>
      </c>
      <c r="N371" s="22"/>
      <c r="O371" s="23">
        <v>0.10000000149011612</v>
      </c>
      <c r="P371" s="24">
        <v>1.100000023841858</v>
      </c>
      <c r="Q371" s="25">
        <v>3.628000020980835</v>
      </c>
      <c r="R371" s="24">
        <v>9</v>
      </c>
      <c r="S371" s="26" t="s">
        <v>984</v>
      </c>
      <c r="T371" s="27">
        <v>91</v>
      </c>
      <c r="U371" s="27"/>
      <c r="V371" s="28" t="s">
        <v>985</v>
      </c>
      <c r="W371" s="29" t="s">
        <v>24</v>
      </c>
      <c r="X371" s="29"/>
      <c r="Y371" s="29"/>
    </row>
    <row r="372" spans="1:25" ht="12.75">
      <c r="A372" s="13" t="s">
        <v>986</v>
      </c>
      <c r="B372" s="13"/>
      <c r="C372" s="30" t="s">
        <v>987</v>
      </c>
      <c r="D372" s="15" t="s">
        <v>20</v>
      </c>
      <c r="E372" s="15" t="s">
        <v>21</v>
      </c>
      <c r="F372" s="16">
        <v>41506</v>
      </c>
      <c r="G372" s="17">
        <v>58</v>
      </c>
      <c r="H372" s="18">
        <v>209</v>
      </c>
      <c r="I372" s="19">
        <v>1911</v>
      </c>
      <c r="J372" s="20">
        <v>63</v>
      </c>
      <c r="K372" s="20">
        <v>53</v>
      </c>
      <c r="L372" s="21">
        <v>2.9800000190734863</v>
      </c>
      <c r="M372" s="22">
        <v>3.700000047683716</v>
      </c>
      <c r="N372" s="22"/>
      <c r="O372" s="23">
        <v>-0.4000000059604645</v>
      </c>
      <c r="P372" s="24">
        <v>1.899999976158142</v>
      </c>
      <c r="Q372" s="25">
        <v>2.8389999866485596</v>
      </c>
      <c r="R372" s="24">
        <v>9</v>
      </c>
      <c r="S372" s="26" t="s">
        <v>988</v>
      </c>
      <c r="T372" s="27">
        <v>82</v>
      </c>
      <c r="U372" s="27"/>
      <c r="V372" s="28" t="s">
        <v>29</v>
      </c>
      <c r="W372" s="29" t="s">
        <v>30</v>
      </c>
      <c r="X372" s="29"/>
      <c r="Y372" s="29"/>
    </row>
    <row r="373" spans="1:25" ht="12.75">
      <c r="A373" s="13" t="s">
        <v>989</v>
      </c>
      <c r="B373" s="13"/>
      <c r="C373" s="30" t="s">
        <v>990</v>
      </c>
      <c r="D373" s="15" t="s">
        <v>20</v>
      </c>
      <c r="E373" s="15" t="s">
        <v>21</v>
      </c>
      <c r="F373" s="16">
        <v>41234</v>
      </c>
      <c r="G373" s="17">
        <v>55</v>
      </c>
      <c r="H373" s="18">
        <v>209</v>
      </c>
      <c r="I373" s="19">
        <v>1084</v>
      </c>
      <c r="J373" s="20">
        <v>56</v>
      </c>
      <c r="K373" s="20">
        <v>45</v>
      </c>
      <c r="L373" s="21">
        <v>2.890000104904175</v>
      </c>
      <c r="M373" s="22">
        <v>3.5999999046325684</v>
      </c>
      <c r="N373" s="22"/>
      <c r="O373" s="23">
        <v>0.6000000238418579</v>
      </c>
      <c r="P373" s="24">
        <v>1.600000023841858</v>
      </c>
      <c r="Q373" s="25">
        <v>4.868000030517578</v>
      </c>
      <c r="R373" s="24">
        <v>6.099999904632568</v>
      </c>
      <c r="S373" s="26" t="s">
        <v>991</v>
      </c>
      <c r="T373" s="27">
        <v>82</v>
      </c>
      <c r="U373" s="27"/>
      <c r="V373" s="28" t="s">
        <v>175</v>
      </c>
      <c r="W373" s="29" t="s">
        <v>176</v>
      </c>
      <c r="X373" s="29"/>
      <c r="Y373" s="29"/>
    </row>
    <row r="374" spans="1:25" ht="12.75">
      <c r="A374" s="31"/>
      <c r="B374" s="31"/>
      <c r="C374" s="32"/>
      <c r="D374" s="33"/>
      <c r="E374" s="33"/>
      <c r="F374" s="33"/>
      <c r="G374" s="33"/>
      <c r="H374" s="33"/>
      <c r="I374" s="34"/>
      <c r="J374" s="34"/>
      <c r="K374" s="34"/>
      <c r="L374" s="34"/>
      <c r="M374" s="35"/>
      <c r="N374" s="35"/>
      <c r="O374" s="34"/>
      <c r="P374" s="33"/>
      <c r="Q374" s="33"/>
      <c r="R374" s="33"/>
      <c r="S374" s="36"/>
      <c r="T374" s="37"/>
      <c r="U374" s="37"/>
      <c r="V374" s="36"/>
      <c r="W374" s="37"/>
      <c r="X374" s="37"/>
      <c r="Y374" s="37"/>
    </row>
    <row r="375" spans="1:25" ht="14.25" customHeight="1">
      <c r="A375" s="12" t="s">
        <v>992</v>
      </c>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ht="12.75">
      <c r="A376" s="13" t="s">
        <v>993</v>
      </c>
      <c r="B376" s="13"/>
      <c r="C376" s="30" t="s">
        <v>994</v>
      </c>
      <c r="D376" s="15" t="s">
        <v>68</v>
      </c>
      <c r="E376" s="15" t="s">
        <v>52</v>
      </c>
      <c r="F376" s="16">
        <v>41007</v>
      </c>
      <c r="G376" s="17">
        <v>55</v>
      </c>
      <c r="H376" s="18">
        <v>228</v>
      </c>
      <c r="I376" s="19">
        <v>1686</v>
      </c>
      <c r="J376" s="20">
        <v>78</v>
      </c>
      <c r="K376" s="20">
        <v>57</v>
      </c>
      <c r="L376" s="21">
        <v>2.9200000762939453</v>
      </c>
      <c r="M376" s="22">
        <v>3.299999952316284</v>
      </c>
      <c r="N376" s="22"/>
      <c r="O376" s="23">
        <v>-0.20000000298023224</v>
      </c>
      <c r="P376" s="24">
        <v>1.2999999523162842</v>
      </c>
      <c r="Q376" s="25">
        <v>2.570000171661377</v>
      </c>
      <c r="R376" s="24">
        <v>4.5</v>
      </c>
      <c r="S376" s="26" t="s">
        <v>995</v>
      </c>
      <c r="T376" s="27">
        <v>78</v>
      </c>
      <c r="U376" s="27"/>
      <c r="V376" s="28" t="s">
        <v>996</v>
      </c>
      <c r="W376" s="29" t="s">
        <v>46</v>
      </c>
      <c r="X376" s="29"/>
      <c r="Y376" s="29"/>
    </row>
    <row r="377" spans="1:25" ht="12.75">
      <c r="A377" s="31"/>
      <c r="B377" s="31"/>
      <c r="C377" s="32"/>
      <c r="D377" s="33"/>
      <c r="E377" s="33"/>
      <c r="F377" s="33"/>
      <c r="G377" s="33"/>
      <c r="H377" s="33"/>
      <c r="I377" s="34"/>
      <c r="J377" s="34"/>
      <c r="K377" s="34"/>
      <c r="L377" s="34"/>
      <c r="M377" s="35"/>
      <c r="N377" s="35"/>
      <c r="O377" s="34"/>
      <c r="P377" s="33"/>
      <c r="Q377" s="33"/>
      <c r="R377" s="33"/>
      <c r="S377" s="36"/>
      <c r="T377" s="37"/>
      <c r="U377" s="37"/>
      <c r="V377" s="36"/>
      <c r="W377" s="37"/>
      <c r="X377" s="37"/>
      <c r="Y377" s="37"/>
    </row>
    <row r="378" spans="1:25" ht="14.25" customHeight="1">
      <c r="A378" s="12" t="s">
        <v>997</v>
      </c>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ht="12.75">
      <c r="A379" s="13" t="s">
        <v>998</v>
      </c>
      <c r="B379" s="13"/>
      <c r="C379" s="30" t="s">
        <v>999</v>
      </c>
      <c r="D379" s="15" t="s">
        <v>27</v>
      </c>
      <c r="E379" s="15" t="s">
        <v>21</v>
      </c>
      <c r="F379" s="16">
        <v>40793</v>
      </c>
      <c r="G379" s="17">
        <v>57</v>
      </c>
      <c r="H379" s="18">
        <v>210</v>
      </c>
      <c r="I379" s="19">
        <v>1752</v>
      </c>
      <c r="J379" s="20">
        <v>61</v>
      </c>
      <c r="K379" s="20">
        <v>58</v>
      </c>
      <c r="L379" s="21">
        <v>2.950000047683716</v>
      </c>
      <c r="M379" s="22">
        <v>2.799999952316284</v>
      </c>
      <c r="N379" s="22"/>
      <c r="O379" s="23">
        <v>-1</v>
      </c>
      <c r="P379" s="24">
        <v>1.399999976158142</v>
      </c>
      <c r="Q379" s="25">
        <v>2.379999876022339</v>
      </c>
      <c r="R379" s="24">
        <v>7.199999809265137</v>
      </c>
      <c r="S379" s="26" t="s">
        <v>1000</v>
      </c>
      <c r="T379" s="27">
        <v>78</v>
      </c>
      <c r="U379" s="27"/>
      <c r="V379" s="28" t="s">
        <v>70</v>
      </c>
      <c r="W379" s="29" t="s">
        <v>24</v>
      </c>
      <c r="X379" s="29"/>
      <c r="Y379" s="29"/>
    </row>
    <row r="380" spans="1:25" ht="12.75">
      <c r="A380" s="31"/>
      <c r="B380" s="31"/>
      <c r="C380" s="32"/>
      <c r="D380" s="33"/>
      <c r="E380" s="33"/>
      <c r="F380" s="33"/>
      <c r="G380" s="33"/>
      <c r="H380" s="33"/>
      <c r="I380" s="34"/>
      <c r="J380" s="34"/>
      <c r="K380" s="34"/>
      <c r="L380" s="34"/>
      <c r="M380" s="35"/>
      <c r="N380" s="35"/>
      <c r="O380" s="34"/>
      <c r="P380" s="33"/>
      <c r="Q380" s="33"/>
      <c r="R380" s="33"/>
      <c r="S380" s="36"/>
      <c r="T380" s="37"/>
      <c r="U380" s="37"/>
      <c r="V380" s="36"/>
      <c r="W380" s="37"/>
      <c r="X380" s="37"/>
      <c r="Y380" s="37"/>
    </row>
    <row r="381" spans="1:25" ht="14.25" customHeight="1">
      <c r="A381" s="12" t="s">
        <v>1001</v>
      </c>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ht="12.75">
      <c r="A382" s="13" t="s">
        <v>1002</v>
      </c>
      <c r="B382" s="13"/>
      <c r="C382" s="30" t="s">
        <v>1003</v>
      </c>
      <c r="D382" s="15" t="s">
        <v>20</v>
      </c>
      <c r="E382" s="15" t="s">
        <v>21</v>
      </c>
      <c r="F382" s="16">
        <v>41241</v>
      </c>
      <c r="G382" s="17">
        <v>52</v>
      </c>
      <c r="H382" s="18">
        <v>217</v>
      </c>
      <c r="I382" s="19">
        <v>1322</v>
      </c>
      <c r="J382" s="20">
        <v>67</v>
      </c>
      <c r="K382" s="20">
        <v>50</v>
      </c>
      <c r="L382" s="21">
        <v>2.809999942779541</v>
      </c>
      <c r="M382" s="22">
        <v>3.0999999046325684</v>
      </c>
      <c r="N382" s="22"/>
      <c r="O382" s="23">
        <v>1</v>
      </c>
      <c r="P382" s="24">
        <v>1.600000023841858</v>
      </c>
      <c r="Q382" s="25">
        <v>2.5429999828338623</v>
      </c>
      <c r="R382" s="24">
        <v>5</v>
      </c>
      <c r="S382" s="26" t="s">
        <v>1004</v>
      </c>
      <c r="T382" s="27">
        <v>88</v>
      </c>
      <c r="U382" s="27"/>
      <c r="V382" s="28" t="s">
        <v>334</v>
      </c>
      <c r="W382" s="29" t="s">
        <v>24</v>
      </c>
      <c r="X382" s="29"/>
      <c r="Y382" s="29"/>
    </row>
    <row r="383" spans="1:25" ht="12.75">
      <c r="A383" s="31"/>
      <c r="B383" s="31"/>
      <c r="C383" s="32"/>
      <c r="D383" s="33"/>
      <c r="E383" s="33"/>
      <c r="F383" s="33"/>
      <c r="G383" s="33"/>
      <c r="H383" s="33"/>
      <c r="I383" s="34"/>
      <c r="J383" s="34"/>
      <c r="K383" s="34"/>
      <c r="L383" s="34"/>
      <c r="M383" s="35"/>
      <c r="N383" s="35"/>
      <c r="O383" s="34"/>
      <c r="P383" s="33"/>
      <c r="Q383" s="33"/>
      <c r="R383" s="33"/>
      <c r="S383" s="36"/>
      <c r="T383" s="37"/>
      <c r="U383" s="37"/>
      <c r="V383" s="36"/>
      <c r="W383" s="37"/>
      <c r="X383" s="37"/>
      <c r="Y383" s="37"/>
    </row>
    <row r="384" spans="1:25" ht="14.25" customHeight="1">
      <c r="A384" s="12" t="s">
        <v>1005</v>
      </c>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ht="12.75">
      <c r="A385" s="13" t="s">
        <v>1006</v>
      </c>
      <c r="B385" s="13"/>
      <c r="C385" s="14" t="s">
        <v>1007</v>
      </c>
      <c r="D385" s="15" t="s">
        <v>20</v>
      </c>
      <c r="E385" s="15" t="s">
        <v>21</v>
      </c>
      <c r="F385" s="16">
        <v>41340</v>
      </c>
      <c r="G385" s="17">
        <v>53</v>
      </c>
      <c r="H385" s="18">
        <v>223</v>
      </c>
      <c r="I385" s="19">
        <v>1946</v>
      </c>
      <c r="J385" s="20">
        <v>58</v>
      </c>
      <c r="K385" s="20">
        <v>57</v>
      </c>
      <c r="L385" s="21">
        <v>2.990000009536743</v>
      </c>
      <c r="M385" s="22">
        <v>3.5999999046325684</v>
      </c>
      <c r="N385" s="22"/>
      <c r="O385" s="23">
        <v>-0.6000000238418579</v>
      </c>
      <c r="P385" s="24">
        <v>1.5</v>
      </c>
      <c r="Q385" s="25">
        <v>4.308000087738037</v>
      </c>
      <c r="R385" s="24">
        <v>6.099999904632568</v>
      </c>
      <c r="S385" s="26" t="s">
        <v>1008</v>
      </c>
      <c r="T385" s="27"/>
      <c r="U385" s="27"/>
      <c r="V385" s="28" t="s">
        <v>64</v>
      </c>
      <c r="W385" s="29" t="s">
        <v>65</v>
      </c>
      <c r="X385" s="29"/>
      <c r="Y385" s="29"/>
    </row>
    <row r="386" spans="1:25" ht="12.75">
      <c r="A386" s="31"/>
      <c r="B386" s="31"/>
      <c r="C386" s="32"/>
      <c r="D386" s="33"/>
      <c r="E386" s="33"/>
      <c r="F386" s="33"/>
      <c r="G386" s="33"/>
      <c r="H386" s="33"/>
      <c r="I386" s="34"/>
      <c r="J386" s="34"/>
      <c r="K386" s="34"/>
      <c r="L386" s="34"/>
      <c r="M386" s="35"/>
      <c r="N386" s="35"/>
      <c r="O386" s="34"/>
      <c r="P386" s="33"/>
      <c r="Q386" s="33"/>
      <c r="R386" s="33"/>
      <c r="S386" s="36"/>
      <c r="T386" s="37"/>
      <c r="U386" s="37"/>
      <c r="V386" s="36"/>
      <c r="W386" s="37"/>
      <c r="X386" s="37"/>
      <c r="Y386" s="37"/>
    </row>
    <row r="387" spans="1:25" ht="14.25" customHeight="1">
      <c r="A387" s="12" t="s">
        <v>1009</v>
      </c>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ht="12.75">
      <c r="A388" s="13" t="s">
        <v>1010</v>
      </c>
      <c r="B388" s="13"/>
      <c r="C388" s="30" t="s">
        <v>1011</v>
      </c>
      <c r="D388" s="15" t="s">
        <v>20</v>
      </c>
      <c r="E388" s="15" t="s">
        <v>21</v>
      </c>
      <c r="F388" s="16">
        <v>41179</v>
      </c>
      <c r="G388" s="17">
        <v>55</v>
      </c>
      <c r="H388" s="18">
        <v>212</v>
      </c>
      <c r="I388" s="19">
        <v>1073</v>
      </c>
      <c r="J388" s="20">
        <v>50</v>
      </c>
      <c r="K388" s="20">
        <v>46</v>
      </c>
      <c r="L388" s="21">
        <v>2.8299999237060547</v>
      </c>
      <c r="M388" s="22">
        <v>5.199999809265137</v>
      </c>
      <c r="N388" s="22"/>
      <c r="O388" s="23">
        <v>0.4000000059604645</v>
      </c>
      <c r="P388" s="24">
        <v>1.5</v>
      </c>
      <c r="Q388" s="25">
        <v>2.5380001068115234</v>
      </c>
      <c r="R388" s="24">
        <v>6.300000190734863</v>
      </c>
      <c r="S388" s="26" t="s">
        <v>1012</v>
      </c>
      <c r="T388" s="27">
        <v>84</v>
      </c>
      <c r="U388" s="27"/>
      <c r="V388" s="28" t="s">
        <v>29</v>
      </c>
      <c r="W388" s="29" t="s">
        <v>30</v>
      </c>
      <c r="X388" s="29"/>
      <c r="Y388" s="29"/>
    </row>
    <row r="389" spans="1:25" ht="12.75">
      <c r="A389" s="13" t="s">
        <v>1013</v>
      </c>
      <c r="B389" s="13"/>
      <c r="C389" s="30" t="s">
        <v>1014</v>
      </c>
      <c r="D389" s="15" t="s">
        <v>20</v>
      </c>
      <c r="E389" s="15" t="s">
        <v>21</v>
      </c>
      <c r="F389" s="16">
        <v>41354</v>
      </c>
      <c r="G389" s="17">
        <v>56</v>
      </c>
      <c r="H389" s="18">
        <v>210</v>
      </c>
      <c r="I389" s="19">
        <v>1387</v>
      </c>
      <c r="J389" s="20">
        <v>68</v>
      </c>
      <c r="K389" s="20">
        <v>49</v>
      </c>
      <c r="L389" s="21">
        <v>2.9700000286102295</v>
      </c>
      <c r="M389" s="22">
        <v>4.300000190734863</v>
      </c>
      <c r="N389" s="22"/>
      <c r="O389" s="23">
        <v>-0.4000000059604645</v>
      </c>
      <c r="P389" s="24">
        <v>1.7000000476837158</v>
      </c>
      <c r="Q389" s="25">
        <v>2.4789998531341553</v>
      </c>
      <c r="R389" s="24">
        <v>6.199999809265137</v>
      </c>
      <c r="S389" s="26" t="s">
        <v>1015</v>
      </c>
      <c r="T389" s="27">
        <v>88</v>
      </c>
      <c r="U389" s="27"/>
      <c r="V389" s="28" t="s">
        <v>77</v>
      </c>
      <c r="W389" s="29" t="s">
        <v>46</v>
      </c>
      <c r="X389" s="29"/>
      <c r="Y389" s="29"/>
    </row>
    <row r="390" spans="1:25" ht="12.75">
      <c r="A390" s="31"/>
      <c r="B390" s="31"/>
      <c r="C390" s="32"/>
      <c r="D390" s="33"/>
      <c r="E390" s="33"/>
      <c r="F390" s="33"/>
      <c r="G390" s="33"/>
      <c r="H390" s="33"/>
      <c r="I390" s="34"/>
      <c r="J390" s="34"/>
      <c r="K390" s="34"/>
      <c r="L390" s="34"/>
      <c r="M390" s="35"/>
      <c r="N390" s="35"/>
      <c r="O390" s="34"/>
      <c r="P390" s="33"/>
      <c r="Q390" s="33"/>
      <c r="R390" s="33"/>
      <c r="S390" s="36"/>
      <c r="T390" s="37"/>
      <c r="U390" s="37"/>
      <c r="V390" s="36"/>
      <c r="W390" s="37"/>
      <c r="X390" s="37"/>
      <c r="Y390" s="37"/>
    </row>
    <row r="391" spans="1:25" ht="14.25" customHeight="1">
      <c r="A391" s="12" t="s">
        <v>1016</v>
      </c>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ht="12.75">
      <c r="A392" s="13" t="s">
        <v>1017</v>
      </c>
      <c r="B392" s="13"/>
      <c r="C392" s="30" t="s">
        <v>1018</v>
      </c>
      <c r="D392" s="15" t="s">
        <v>20</v>
      </c>
      <c r="E392" s="15" t="s">
        <v>21</v>
      </c>
      <c r="F392" s="16">
        <v>41419</v>
      </c>
      <c r="G392" s="17">
        <v>54</v>
      </c>
      <c r="H392" s="18">
        <v>235</v>
      </c>
      <c r="I392" s="19">
        <v>1138</v>
      </c>
      <c r="J392" s="20">
        <v>53</v>
      </c>
      <c r="K392" s="20">
        <v>49</v>
      </c>
      <c r="L392" s="21">
        <v>2.9700000286102295</v>
      </c>
      <c r="M392" s="22">
        <v>6.099999904632568</v>
      </c>
      <c r="N392" s="22"/>
      <c r="O392" s="23">
        <v>0.5</v>
      </c>
      <c r="P392" s="24">
        <v>2.0999999046325684</v>
      </c>
      <c r="Q392" s="25">
        <v>4.686000347137451</v>
      </c>
      <c r="R392" s="24">
        <v>6.5</v>
      </c>
      <c r="S392" s="26" t="s">
        <v>1019</v>
      </c>
      <c r="T392" s="27">
        <v>73</v>
      </c>
      <c r="U392" s="27"/>
      <c r="V392" s="28" t="s">
        <v>147</v>
      </c>
      <c r="W392" s="29" t="s">
        <v>30</v>
      </c>
      <c r="X392" s="29"/>
      <c r="Y392" s="29"/>
    </row>
    <row r="393" spans="1:25" ht="12.75">
      <c r="A393" s="31"/>
      <c r="B393" s="31"/>
      <c r="C393" s="32"/>
      <c r="D393" s="33"/>
      <c r="E393" s="33"/>
      <c r="F393" s="33"/>
      <c r="G393" s="33"/>
      <c r="H393" s="33"/>
      <c r="I393" s="34"/>
      <c r="J393" s="34"/>
      <c r="K393" s="34"/>
      <c r="L393" s="34"/>
      <c r="M393" s="35"/>
      <c r="N393" s="35"/>
      <c r="O393" s="34"/>
      <c r="P393" s="33"/>
      <c r="Q393" s="33"/>
      <c r="R393" s="33"/>
      <c r="S393" s="36"/>
      <c r="T393" s="37"/>
      <c r="U393" s="37"/>
      <c r="V393" s="36"/>
      <c r="W393" s="37"/>
      <c r="X393" s="37"/>
      <c r="Y393" s="37"/>
    </row>
    <row r="394" spans="1:25" ht="14.25" customHeight="1">
      <c r="A394" s="12" t="s">
        <v>1020</v>
      </c>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ht="12.75">
      <c r="A395" s="13" t="s">
        <v>1021</v>
      </c>
      <c r="B395" s="13"/>
      <c r="C395" s="14" t="s">
        <v>1022</v>
      </c>
      <c r="D395" s="15" t="s">
        <v>68</v>
      </c>
      <c r="E395" s="15" t="s">
        <v>21</v>
      </c>
      <c r="F395" s="16">
        <v>41371</v>
      </c>
      <c r="G395" s="17">
        <v>43</v>
      </c>
      <c r="H395" s="18">
        <v>210</v>
      </c>
      <c r="I395" s="19">
        <v>1071</v>
      </c>
      <c r="J395" s="20">
        <v>73</v>
      </c>
      <c r="K395" s="20">
        <v>48</v>
      </c>
      <c r="L395" s="21">
        <v>2.950000047683716</v>
      </c>
      <c r="M395" s="22">
        <v>4</v>
      </c>
      <c r="N395" s="22"/>
      <c r="O395" s="23">
        <v>0.6000000238418579</v>
      </c>
      <c r="P395" s="24">
        <v>1.7000000476837158</v>
      </c>
      <c r="Q395" s="25">
        <v>3.0789999961853027</v>
      </c>
      <c r="R395" s="24">
        <v>2.799999952316284</v>
      </c>
      <c r="S395" s="26" t="s">
        <v>1023</v>
      </c>
      <c r="T395" s="27">
        <v>82</v>
      </c>
      <c r="U395" s="27"/>
      <c r="V395" s="28" t="s">
        <v>1024</v>
      </c>
      <c r="W395" s="29" t="s">
        <v>24</v>
      </c>
      <c r="X395" s="29"/>
      <c r="Y395" s="29"/>
    </row>
    <row r="396" spans="1:25" ht="12.75">
      <c r="A396" s="31"/>
      <c r="B396" s="31"/>
      <c r="C396" s="32"/>
      <c r="D396" s="33"/>
      <c r="E396" s="33"/>
      <c r="F396" s="33"/>
      <c r="G396" s="33"/>
      <c r="H396" s="33"/>
      <c r="I396" s="34"/>
      <c r="J396" s="34"/>
      <c r="K396" s="34"/>
      <c r="L396" s="34"/>
      <c r="M396" s="35"/>
      <c r="N396" s="35"/>
      <c r="O396" s="34"/>
      <c r="P396" s="33"/>
      <c r="Q396" s="33"/>
      <c r="R396" s="33"/>
      <c r="S396" s="36"/>
      <c r="T396" s="37"/>
      <c r="U396" s="37"/>
      <c r="V396" s="36"/>
      <c r="W396" s="37"/>
      <c r="X396" s="37"/>
      <c r="Y396" s="37"/>
    </row>
    <row r="397" spans="1:25" ht="14.25" customHeight="1">
      <c r="A397" s="12" t="s">
        <v>1025</v>
      </c>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ht="12.75">
      <c r="A398" s="13" t="s">
        <v>1026</v>
      </c>
      <c r="B398" s="13"/>
      <c r="C398" s="14" t="s">
        <v>1027</v>
      </c>
      <c r="D398" s="15" t="s">
        <v>27</v>
      </c>
      <c r="E398" s="15" t="s">
        <v>21</v>
      </c>
      <c r="F398" s="16">
        <v>41077</v>
      </c>
      <c r="G398" s="17">
        <v>50</v>
      </c>
      <c r="H398" s="18">
        <v>240</v>
      </c>
      <c r="I398" s="19">
        <v>1485</v>
      </c>
      <c r="J398" s="20">
        <v>72</v>
      </c>
      <c r="K398" s="20">
        <v>51</v>
      </c>
      <c r="L398" s="21">
        <v>3.009999990463257</v>
      </c>
      <c r="M398" s="22">
        <v>4.599999904632568</v>
      </c>
      <c r="N398" s="22"/>
      <c r="O398" s="23">
        <v>0.699999988079071</v>
      </c>
      <c r="P398" s="24">
        <v>1.899999976158142</v>
      </c>
      <c r="Q398" s="25">
        <v>5.160999774932861</v>
      </c>
      <c r="R398" s="24">
        <v>4.699999809265137</v>
      </c>
      <c r="S398" s="26" t="s">
        <v>1028</v>
      </c>
      <c r="T398" s="27"/>
      <c r="U398" s="27"/>
      <c r="V398" s="28" t="s">
        <v>45</v>
      </c>
      <c r="W398" s="29" t="s">
        <v>46</v>
      </c>
      <c r="X398" s="29"/>
      <c r="Y398" s="29"/>
    </row>
    <row r="399" spans="1:25" ht="12.75">
      <c r="A399" s="13" t="s">
        <v>1029</v>
      </c>
      <c r="B399" s="13"/>
      <c r="C399" s="14" t="s">
        <v>1030</v>
      </c>
      <c r="D399" s="15" t="s">
        <v>20</v>
      </c>
      <c r="E399" s="15" t="s">
        <v>52</v>
      </c>
      <c r="F399" s="16">
        <v>41422</v>
      </c>
      <c r="G399" s="17">
        <v>52</v>
      </c>
      <c r="H399" s="18">
        <v>232</v>
      </c>
      <c r="I399" s="19">
        <v>1740</v>
      </c>
      <c r="J399" s="20">
        <v>64</v>
      </c>
      <c r="K399" s="20">
        <v>54</v>
      </c>
      <c r="L399" s="21">
        <v>3.059999942779541</v>
      </c>
      <c r="M399" s="22">
        <v>4.900000095367432</v>
      </c>
      <c r="N399" s="22"/>
      <c r="O399" s="23">
        <v>0.8999999761581421</v>
      </c>
      <c r="P399" s="24">
        <v>1</v>
      </c>
      <c r="Q399" s="25">
        <v>2.686000108718872</v>
      </c>
      <c r="R399" s="24">
        <v>5.5</v>
      </c>
      <c r="S399" s="26" t="s">
        <v>1031</v>
      </c>
      <c r="T399" s="27"/>
      <c r="U399" s="27"/>
      <c r="V399" s="28" t="s">
        <v>64</v>
      </c>
      <c r="W399" s="29" t="s">
        <v>65</v>
      </c>
      <c r="X399" s="29"/>
      <c r="Y399" s="29"/>
    </row>
    <row r="400" spans="1:25" ht="12.75">
      <c r="A400" s="13" t="s">
        <v>1032</v>
      </c>
      <c r="B400" s="13"/>
      <c r="C400" s="14" t="s">
        <v>1033</v>
      </c>
      <c r="D400" s="15" t="s">
        <v>27</v>
      </c>
      <c r="E400" s="15" t="s">
        <v>52</v>
      </c>
      <c r="F400" s="16">
        <v>41084</v>
      </c>
      <c r="G400" s="17">
        <v>46</v>
      </c>
      <c r="H400" s="18">
        <v>225</v>
      </c>
      <c r="I400" s="19">
        <v>1374</v>
      </c>
      <c r="J400" s="20">
        <v>74</v>
      </c>
      <c r="K400" s="20">
        <v>56</v>
      </c>
      <c r="L400" s="21">
        <v>3.0799999237060547</v>
      </c>
      <c r="M400" s="22">
        <v>3.0999999046325684</v>
      </c>
      <c r="N400" s="22"/>
      <c r="O400" s="23">
        <v>0.20000000298023224</v>
      </c>
      <c r="P400" s="24">
        <v>1.7000000476837158</v>
      </c>
      <c r="Q400" s="25">
        <v>3.7950000762939453</v>
      </c>
      <c r="R400" s="24">
        <v>3.4000000953674316</v>
      </c>
      <c r="S400" s="26" t="s">
        <v>1034</v>
      </c>
      <c r="T400" s="27"/>
      <c r="U400" s="27"/>
      <c r="V400" s="28" t="s">
        <v>45</v>
      </c>
      <c r="W400" s="29" t="s">
        <v>46</v>
      </c>
      <c r="X400" s="29"/>
      <c r="Y400" s="29"/>
    </row>
    <row r="401" spans="1:25" ht="12.75">
      <c r="A401" s="13" t="s">
        <v>1035</v>
      </c>
      <c r="B401" s="13"/>
      <c r="C401" s="30" t="s">
        <v>1036</v>
      </c>
      <c r="D401" s="15" t="s">
        <v>20</v>
      </c>
      <c r="E401" s="15" t="s">
        <v>52</v>
      </c>
      <c r="F401" s="16">
        <v>41215</v>
      </c>
      <c r="G401" s="17">
        <v>53</v>
      </c>
      <c r="H401" s="18">
        <v>223</v>
      </c>
      <c r="I401" s="19">
        <v>1387</v>
      </c>
      <c r="J401" s="20">
        <v>83</v>
      </c>
      <c r="K401" s="20">
        <v>55</v>
      </c>
      <c r="L401" s="21">
        <v>2.799999952316284</v>
      </c>
      <c r="M401" s="22">
        <v>3.799999952316284</v>
      </c>
      <c r="N401" s="22"/>
      <c r="O401" s="23">
        <v>-0.20000000298023224</v>
      </c>
      <c r="P401" s="24">
        <v>1</v>
      </c>
      <c r="Q401" s="25">
        <v>0.9980000853538513</v>
      </c>
      <c r="R401" s="24">
        <v>5.5</v>
      </c>
      <c r="S401" s="26" t="s">
        <v>1037</v>
      </c>
      <c r="T401" s="27">
        <v>78</v>
      </c>
      <c r="U401" s="27"/>
      <c r="V401" s="28" t="s">
        <v>147</v>
      </c>
      <c r="W401" s="29" t="s">
        <v>30</v>
      </c>
      <c r="X401" s="29"/>
      <c r="Y401" s="29"/>
    </row>
    <row r="402" spans="1:25" ht="12.75">
      <c r="A402" s="13" t="s">
        <v>1038</v>
      </c>
      <c r="B402" s="13"/>
      <c r="C402" s="30" t="s">
        <v>1039</v>
      </c>
      <c r="D402" s="15" t="s">
        <v>20</v>
      </c>
      <c r="E402" s="15" t="s">
        <v>52</v>
      </c>
      <c r="F402" s="16">
        <v>41045</v>
      </c>
      <c r="G402" s="17">
        <v>54</v>
      </c>
      <c r="H402" s="18">
        <v>223</v>
      </c>
      <c r="I402" s="19">
        <v>1180</v>
      </c>
      <c r="J402" s="20">
        <v>74</v>
      </c>
      <c r="K402" s="20">
        <v>42</v>
      </c>
      <c r="L402" s="21">
        <v>2.940000057220459</v>
      </c>
      <c r="M402" s="22">
        <v>5.400000095367432</v>
      </c>
      <c r="N402" s="22"/>
      <c r="O402" s="23">
        <v>1</v>
      </c>
      <c r="P402" s="24">
        <v>1.7999999523162842</v>
      </c>
      <c r="Q402" s="25">
        <v>3.7990002632141113</v>
      </c>
      <c r="R402" s="24">
        <v>6.099999904632568</v>
      </c>
      <c r="S402" s="26" t="s">
        <v>1040</v>
      </c>
      <c r="T402" s="27">
        <v>81</v>
      </c>
      <c r="U402" s="27"/>
      <c r="V402" s="28" t="s">
        <v>147</v>
      </c>
      <c r="W402" s="29" t="s">
        <v>30</v>
      </c>
      <c r="X402" s="29"/>
      <c r="Y402" s="29"/>
    </row>
    <row r="403" spans="1:25" ht="12.75">
      <c r="A403" s="13" t="s">
        <v>1041</v>
      </c>
      <c r="B403" s="13"/>
      <c r="C403" s="30" t="s">
        <v>1042</v>
      </c>
      <c r="D403" s="15" t="s">
        <v>20</v>
      </c>
      <c r="E403" s="15" t="s">
        <v>21</v>
      </c>
      <c r="F403" s="16">
        <v>41217</v>
      </c>
      <c r="G403" s="17">
        <v>50</v>
      </c>
      <c r="H403" s="18">
        <v>219</v>
      </c>
      <c r="I403" s="19">
        <v>1371</v>
      </c>
      <c r="J403" s="20">
        <v>88</v>
      </c>
      <c r="K403" s="20">
        <v>48</v>
      </c>
      <c r="L403" s="21">
        <v>3.0299999713897705</v>
      </c>
      <c r="M403" s="22">
        <v>4.199999809265137</v>
      </c>
      <c r="N403" s="22"/>
      <c r="O403" s="23">
        <v>0.10000000149011612</v>
      </c>
      <c r="P403" s="24">
        <v>1.399999976158142</v>
      </c>
      <c r="Q403" s="25">
        <v>3.1409997940063477</v>
      </c>
      <c r="R403" s="24">
        <v>4.800000190734863</v>
      </c>
      <c r="S403" s="26" t="s">
        <v>1043</v>
      </c>
      <c r="T403" s="27">
        <v>83</v>
      </c>
      <c r="U403" s="27"/>
      <c r="V403" s="28" t="s">
        <v>29</v>
      </c>
      <c r="W403" s="29" t="s">
        <v>30</v>
      </c>
      <c r="X403" s="29"/>
      <c r="Y403" s="29"/>
    </row>
    <row r="404" spans="1:25" ht="12.75">
      <c r="A404" s="13" t="s">
        <v>1044</v>
      </c>
      <c r="B404" s="13"/>
      <c r="C404" s="30" t="s">
        <v>1045</v>
      </c>
      <c r="D404" s="15" t="s">
        <v>20</v>
      </c>
      <c r="E404" s="15" t="s">
        <v>21</v>
      </c>
      <c r="F404" s="16">
        <v>41004</v>
      </c>
      <c r="G404" s="17">
        <v>54</v>
      </c>
      <c r="H404" s="18">
        <v>218</v>
      </c>
      <c r="I404" s="19">
        <v>1560</v>
      </c>
      <c r="J404" s="20">
        <v>82</v>
      </c>
      <c r="K404" s="20">
        <v>55</v>
      </c>
      <c r="L404" s="21">
        <v>2.8499999046325684</v>
      </c>
      <c r="M404" s="22">
        <v>2.4000000953674316</v>
      </c>
      <c r="N404" s="22"/>
      <c r="O404" s="23">
        <v>-0.20000000298023224</v>
      </c>
      <c r="P404" s="24">
        <v>1.399999976158142</v>
      </c>
      <c r="Q404" s="25">
        <v>1.8509999513626099</v>
      </c>
      <c r="R404" s="24">
        <v>7</v>
      </c>
      <c r="S404" s="26" t="s">
        <v>1046</v>
      </c>
      <c r="T404" s="27"/>
      <c r="U404" s="27"/>
      <c r="V404" s="28" t="s">
        <v>736</v>
      </c>
      <c r="W404" s="29" t="s">
        <v>128</v>
      </c>
      <c r="X404" s="29"/>
      <c r="Y404" s="29"/>
    </row>
    <row r="405" spans="1:25" ht="12.75">
      <c r="A405" s="13" t="s">
        <v>1047</v>
      </c>
      <c r="B405" s="13"/>
      <c r="C405" s="30" t="s">
        <v>1048</v>
      </c>
      <c r="D405" s="15" t="s">
        <v>20</v>
      </c>
      <c r="E405" s="15" t="s">
        <v>52</v>
      </c>
      <c r="F405" s="16">
        <v>41404</v>
      </c>
      <c r="G405" s="17">
        <v>49</v>
      </c>
      <c r="H405" s="18">
        <v>215</v>
      </c>
      <c r="I405" s="19">
        <v>1093</v>
      </c>
      <c r="J405" s="20">
        <v>75</v>
      </c>
      <c r="K405" s="20">
        <v>43</v>
      </c>
      <c r="L405" s="21">
        <v>2.9600000381469727</v>
      </c>
      <c r="M405" s="22">
        <v>4.699999809265137</v>
      </c>
      <c r="N405" s="22"/>
      <c r="O405" s="23">
        <v>0.8999999761581421</v>
      </c>
      <c r="P405" s="24">
        <v>1.399999976158142</v>
      </c>
      <c r="Q405" s="25">
        <v>3.7209997177124023</v>
      </c>
      <c r="R405" s="24">
        <v>4.599999904632568</v>
      </c>
      <c r="S405" s="26" t="s">
        <v>1049</v>
      </c>
      <c r="T405" s="27">
        <v>84</v>
      </c>
      <c r="U405" s="27"/>
      <c r="V405" s="28" t="s">
        <v>147</v>
      </c>
      <c r="W405" s="29" t="s">
        <v>30</v>
      </c>
      <c r="X405" s="29"/>
      <c r="Y405" s="29"/>
    </row>
    <row r="406" spans="1:25" ht="12.75">
      <c r="A406" s="13" t="s">
        <v>1050</v>
      </c>
      <c r="B406" s="13"/>
      <c r="C406" s="14" t="s">
        <v>1051</v>
      </c>
      <c r="D406" s="15" t="s">
        <v>27</v>
      </c>
      <c r="E406" s="15" t="s">
        <v>21</v>
      </c>
      <c r="F406" s="16">
        <v>41136</v>
      </c>
      <c r="G406" s="17">
        <v>49</v>
      </c>
      <c r="H406" s="18">
        <v>209</v>
      </c>
      <c r="I406" s="19">
        <v>1169</v>
      </c>
      <c r="J406" s="20">
        <v>61</v>
      </c>
      <c r="K406" s="20">
        <v>44</v>
      </c>
      <c r="L406" s="21">
        <v>2.9200000762939453</v>
      </c>
      <c r="M406" s="22">
        <v>4.699999809265137</v>
      </c>
      <c r="N406" s="22"/>
      <c r="O406" s="23">
        <v>0.699999988079071</v>
      </c>
      <c r="P406" s="24">
        <v>1.7999999523162842</v>
      </c>
      <c r="Q406" s="25">
        <v>3.8350000381469727</v>
      </c>
      <c r="R406" s="24">
        <v>4.099999904632568</v>
      </c>
      <c r="S406" s="26" t="s">
        <v>1052</v>
      </c>
      <c r="T406" s="27">
        <v>80</v>
      </c>
      <c r="U406" s="27"/>
      <c r="V406" s="28" t="s">
        <v>45</v>
      </c>
      <c r="W406" s="29" t="s">
        <v>46</v>
      </c>
      <c r="X406" s="29"/>
      <c r="Y406" s="29"/>
    </row>
    <row r="407" spans="1:25" ht="12.75">
      <c r="A407" s="31"/>
      <c r="B407" s="31"/>
      <c r="C407" s="32"/>
      <c r="D407" s="33"/>
      <c r="E407" s="33"/>
      <c r="F407" s="33"/>
      <c r="G407" s="33"/>
      <c r="H407" s="33"/>
      <c r="I407" s="34"/>
      <c r="J407" s="34"/>
      <c r="K407" s="34"/>
      <c r="L407" s="34"/>
      <c r="M407" s="35"/>
      <c r="N407" s="35"/>
      <c r="O407" s="34"/>
      <c r="P407" s="33"/>
      <c r="Q407" s="33"/>
      <c r="R407" s="33"/>
      <c r="S407" s="36"/>
      <c r="T407" s="37"/>
      <c r="U407" s="37"/>
      <c r="V407" s="36"/>
      <c r="W407" s="37"/>
      <c r="X407" s="37"/>
      <c r="Y407" s="37"/>
    </row>
    <row r="408" spans="1:25" ht="14.25" customHeight="1">
      <c r="A408" s="12" t="s">
        <v>1053</v>
      </c>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ht="12.75">
      <c r="A409" s="13" t="s">
        <v>1054</v>
      </c>
      <c r="B409" s="13"/>
      <c r="C409" s="30" t="s">
        <v>1055</v>
      </c>
      <c r="D409" s="15" t="s">
        <v>20</v>
      </c>
      <c r="E409" s="15" t="s">
        <v>21</v>
      </c>
      <c r="F409" s="16">
        <v>41168</v>
      </c>
      <c r="G409" s="17">
        <v>54</v>
      </c>
      <c r="H409" s="18">
        <v>235</v>
      </c>
      <c r="I409" s="19">
        <v>1275</v>
      </c>
      <c r="J409" s="20">
        <v>74</v>
      </c>
      <c r="K409" s="20">
        <v>53</v>
      </c>
      <c r="L409" s="21">
        <v>2.9800000190734863</v>
      </c>
      <c r="M409" s="22">
        <v>2.799999952316284</v>
      </c>
      <c r="N409" s="22"/>
      <c r="O409" s="23">
        <v>0.20000000298023224</v>
      </c>
      <c r="P409" s="24">
        <v>2.299999952316284</v>
      </c>
      <c r="Q409" s="25">
        <v>4.970000267028809</v>
      </c>
      <c r="R409" s="24">
        <v>7.199999809265137</v>
      </c>
      <c r="S409" s="26" t="s">
        <v>1056</v>
      </c>
      <c r="T409" s="27">
        <v>84</v>
      </c>
      <c r="U409" s="27"/>
      <c r="V409" s="28" t="s">
        <v>627</v>
      </c>
      <c r="W409" s="29" t="s">
        <v>30</v>
      </c>
      <c r="X409" s="29"/>
      <c r="Y409" s="29"/>
    </row>
    <row r="410" spans="1:25" ht="12.75">
      <c r="A410" s="13" t="s">
        <v>1057</v>
      </c>
      <c r="B410" s="13"/>
      <c r="C410" s="30" t="s">
        <v>1058</v>
      </c>
      <c r="D410" s="15" t="s">
        <v>20</v>
      </c>
      <c r="E410" s="15" t="s">
        <v>21</v>
      </c>
      <c r="F410" s="16">
        <v>40927</v>
      </c>
      <c r="G410" s="17">
        <v>56</v>
      </c>
      <c r="H410" s="18">
        <v>214</v>
      </c>
      <c r="I410" s="19">
        <v>1365</v>
      </c>
      <c r="J410" s="20">
        <v>51</v>
      </c>
      <c r="K410" s="20">
        <v>51</v>
      </c>
      <c r="L410" s="21">
        <v>2.9600000381469727</v>
      </c>
      <c r="M410" s="22">
        <v>3.0999999046325684</v>
      </c>
      <c r="N410" s="22"/>
      <c r="O410" s="23">
        <v>-0.20000000298023224</v>
      </c>
      <c r="P410" s="24">
        <v>1.899999976158142</v>
      </c>
      <c r="Q410" s="25">
        <v>4.591999530792236</v>
      </c>
      <c r="R410" s="24">
        <v>7</v>
      </c>
      <c r="S410" s="26" t="s">
        <v>1059</v>
      </c>
      <c r="T410" s="27">
        <v>88</v>
      </c>
      <c r="U410" s="27"/>
      <c r="V410" s="28" t="s">
        <v>315</v>
      </c>
      <c r="W410" s="29" t="s">
        <v>316</v>
      </c>
      <c r="X410" s="29"/>
      <c r="Y410" s="29"/>
    </row>
    <row r="411" spans="1:25" ht="12.75">
      <c r="A411" s="13" t="s">
        <v>1060</v>
      </c>
      <c r="B411" s="13"/>
      <c r="C411" s="30" t="s">
        <v>1061</v>
      </c>
      <c r="D411" s="15" t="s">
        <v>20</v>
      </c>
      <c r="E411" s="15" t="s">
        <v>21</v>
      </c>
      <c r="F411" s="16">
        <v>41177</v>
      </c>
      <c r="G411" s="17">
        <v>55</v>
      </c>
      <c r="H411" s="18">
        <v>212</v>
      </c>
      <c r="I411" s="19">
        <v>1720</v>
      </c>
      <c r="J411" s="20">
        <v>78</v>
      </c>
      <c r="K411" s="20">
        <v>58</v>
      </c>
      <c r="L411" s="21">
        <v>3.119999885559082</v>
      </c>
      <c r="M411" s="22">
        <v>1</v>
      </c>
      <c r="N411" s="22"/>
      <c r="O411" s="23">
        <v>-0.800000011920929</v>
      </c>
      <c r="P411" s="24">
        <v>2.299999952316284</v>
      </c>
      <c r="Q411" s="25">
        <v>3.7750000953674316</v>
      </c>
      <c r="R411" s="24">
        <v>6.800000190734863</v>
      </c>
      <c r="S411" s="26" t="s">
        <v>1062</v>
      </c>
      <c r="T411" s="27">
        <v>83</v>
      </c>
      <c r="U411" s="27"/>
      <c r="V411" s="28" t="s">
        <v>1063</v>
      </c>
      <c r="W411" s="29" t="s">
        <v>55</v>
      </c>
      <c r="X411" s="29"/>
      <c r="Y411" s="29"/>
    </row>
    <row r="412" spans="1:25" ht="12.75">
      <c r="A412" s="13" t="s">
        <v>1064</v>
      </c>
      <c r="B412" s="13"/>
      <c r="C412" s="14" t="s">
        <v>1065</v>
      </c>
      <c r="D412" s="15" t="s">
        <v>20</v>
      </c>
      <c r="E412" s="15" t="s">
        <v>21</v>
      </c>
      <c r="F412" s="16">
        <v>41114</v>
      </c>
      <c r="G412" s="17">
        <v>57</v>
      </c>
      <c r="H412" s="18">
        <v>211</v>
      </c>
      <c r="I412" s="19">
        <v>1658</v>
      </c>
      <c r="J412" s="20">
        <v>57</v>
      </c>
      <c r="K412" s="20">
        <v>54</v>
      </c>
      <c r="L412" s="21">
        <v>2.9800000190734863</v>
      </c>
      <c r="M412" s="22">
        <v>2.5</v>
      </c>
      <c r="N412" s="22"/>
      <c r="O412" s="23">
        <v>-0.20000000298023224</v>
      </c>
      <c r="P412" s="24">
        <v>1.7999999523162842</v>
      </c>
      <c r="Q412" s="25">
        <v>3.694000244140625</v>
      </c>
      <c r="R412" s="24">
        <v>7.400000095367432</v>
      </c>
      <c r="S412" s="26" t="s">
        <v>1066</v>
      </c>
      <c r="T412" s="27">
        <v>80</v>
      </c>
      <c r="U412" s="27"/>
      <c r="V412" s="28" t="s">
        <v>1067</v>
      </c>
      <c r="W412" s="29" t="s">
        <v>139</v>
      </c>
      <c r="X412" s="29"/>
      <c r="Y412" s="29"/>
    </row>
    <row r="413" spans="1:25" ht="12.75">
      <c r="A413" s="13" t="s">
        <v>1068</v>
      </c>
      <c r="B413" s="13"/>
      <c r="C413" s="30" t="s">
        <v>1069</v>
      </c>
      <c r="D413" s="15" t="s">
        <v>27</v>
      </c>
      <c r="E413" s="15" t="s">
        <v>21</v>
      </c>
      <c r="F413" s="16">
        <v>40857</v>
      </c>
      <c r="G413" s="17">
        <v>55</v>
      </c>
      <c r="H413" s="18">
        <v>211</v>
      </c>
      <c r="I413" s="19">
        <v>1061</v>
      </c>
      <c r="J413" s="20">
        <v>63</v>
      </c>
      <c r="K413" s="20">
        <v>47</v>
      </c>
      <c r="L413" s="21">
        <v>2.890000104904175</v>
      </c>
      <c r="M413" s="22">
        <v>3</v>
      </c>
      <c r="N413" s="22"/>
      <c r="O413" s="23">
        <v>-0.10000000149011612</v>
      </c>
      <c r="P413" s="24">
        <v>1.7999999523162842</v>
      </c>
      <c r="Q413" s="25">
        <v>4.61400032043457</v>
      </c>
      <c r="R413" s="24">
        <v>6.599999904632568</v>
      </c>
      <c r="S413" s="26" t="s">
        <v>1070</v>
      </c>
      <c r="T413" s="27">
        <v>82</v>
      </c>
      <c r="U413" s="27"/>
      <c r="V413" s="28" t="s">
        <v>1071</v>
      </c>
      <c r="W413" s="29" t="s">
        <v>251</v>
      </c>
      <c r="X413" s="29"/>
      <c r="Y413" s="29"/>
    </row>
    <row r="414" spans="1:25" ht="12.75">
      <c r="A414" s="13" t="s">
        <v>1072</v>
      </c>
      <c r="B414" s="13"/>
      <c r="C414" s="30" t="s">
        <v>1073</v>
      </c>
      <c r="D414" s="15" t="s">
        <v>20</v>
      </c>
      <c r="E414" s="15" t="s">
        <v>21</v>
      </c>
      <c r="F414" s="16">
        <v>41166</v>
      </c>
      <c r="G414" s="17">
        <v>51</v>
      </c>
      <c r="H414" s="18">
        <v>209</v>
      </c>
      <c r="I414" s="19">
        <v>1500</v>
      </c>
      <c r="J414" s="20">
        <v>58</v>
      </c>
      <c r="K414" s="20">
        <v>52</v>
      </c>
      <c r="L414" s="21">
        <v>3.0399999618530273</v>
      </c>
      <c r="M414" s="22">
        <v>2.5999999046325684</v>
      </c>
      <c r="N414" s="22"/>
      <c r="O414" s="23">
        <v>0.5</v>
      </c>
      <c r="P414" s="24">
        <v>1.600000023841858</v>
      </c>
      <c r="Q414" s="25">
        <v>3.139000177383423</v>
      </c>
      <c r="R414" s="24">
        <v>5.699999809265137</v>
      </c>
      <c r="S414" s="26" t="s">
        <v>1056</v>
      </c>
      <c r="T414" s="27">
        <v>84</v>
      </c>
      <c r="U414" s="27"/>
      <c r="V414" s="28" t="s">
        <v>627</v>
      </c>
      <c r="W414" s="29" t="s">
        <v>30</v>
      </c>
      <c r="X414" s="29"/>
      <c r="Y414" s="29"/>
    </row>
    <row r="415" spans="1:25" ht="12.75">
      <c r="A415" s="31"/>
      <c r="B415" s="31"/>
      <c r="C415" s="32"/>
      <c r="D415" s="33"/>
      <c r="E415" s="33"/>
      <c r="F415" s="33"/>
      <c r="G415" s="33"/>
      <c r="H415" s="33"/>
      <c r="I415" s="34"/>
      <c r="J415" s="34"/>
      <c r="K415" s="34"/>
      <c r="L415" s="34"/>
      <c r="M415" s="35"/>
      <c r="N415" s="35"/>
      <c r="O415" s="34"/>
      <c r="P415" s="33"/>
      <c r="Q415" s="33"/>
      <c r="R415" s="33"/>
      <c r="S415" s="36"/>
      <c r="T415" s="37"/>
      <c r="U415" s="37"/>
      <c r="V415" s="36"/>
      <c r="W415" s="37"/>
      <c r="X415" s="37"/>
      <c r="Y415" s="37"/>
    </row>
    <row r="416" spans="1:25" ht="14.25" customHeight="1">
      <c r="A416" s="12" t="s">
        <v>1074</v>
      </c>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ht="12.75">
      <c r="A417" s="13" t="s">
        <v>1075</v>
      </c>
      <c r="B417" s="13"/>
      <c r="C417" s="30" t="s">
        <v>1076</v>
      </c>
      <c r="D417" s="15" t="s">
        <v>20</v>
      </c>
      <c r="E417" s="15" t="s">
        <v>52</v>
      </c>
      <c r="F417" s="16">
        <v>40975</v>
      </c>
      <c r="G417" s="17">
        <v>56</v>
      </c>
      <c r="H417" s="18">
        <v>211</v>
      </c>
      <c r="I417" s="19">
        <v>650</v>
      </c>
      <c r="J417" s="20">
        <v>75</v>
      </c>
      <c r="K417" s="20">
        <v>41</v>
      </c>
      <c r="L417" s="21">
        <v>3.069999933242798</v>
      </c>
      <c r="M417" s="22">
        <v>4.199999809265137</v>
      </c>
      <c r="N417" s="22"/>
      <c r="O417" s="23">
        <v>0.6000000238418579</v>
      </c>
      <c r="P417" s="24">
        <v>1.600000023841858</v>
      </c>
      <c r="Q417" s="25">
        <v>4.044000148773193</v>
      </c>
      <c r="R417" s="24">
        <v>7.300000190734863</v>
      </c>
      <c r="S417" s="26" t="s">
        <v>1077</v>
      </c>
      <c r="T417" s="27">
        <v>85</v>
      </c>
      <c r="U417" s="27"/>
      <c r="V417" s="28" t="s">
        <v>315</v>
      </c>
      <c r="W417" s="29" t="s">
        <v>316</v>
      </c>
      <c r="X417" s="29"/>
      <c r="Y417" s="29"/>
    </row>
    <row r="418" spans="1:25" ht="12.75">
      <c r="A418" s="31"/>
      <c r="B418" s="31"/>
      <c r="C418" s="32"/>
      <c r="D418" s="33"/>
      <c r="E418" s="33"/>
      <c r="F418" s="33"/>
      <c r="G418" s="33"/>
      <c r="H418" s="33"/>
      <c r="I418" s="34"/>
      <c r="J418" s="34"/>
      <c r="K418" s="34"/>
      <c r="L418" s="34"/>
      <c r="M418" s="35"/>
      <c r="N418" s="35"/>
      <c r="O418" s="34"/>
      <c r="P418" s="33"/>
      <c r="Q418" s="33"/>
      <c r="R418" s="33"/>
      <c r="S418" s="36"/>
      <c r="T418" s="37"/>
      <c r="U418" s="37"/>
      <c r="V418" s="36"/>
      <c r="W418" s="37"/>
      <c r="X418" s="37"/>
      <c r="Y418" s="37"/>
    </row>
    <row r="419" spans="1:25" ht="14.25" customHeight="1">
      <c r="A419" s="12" t="s">
        <v>1078</v>
      </c>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ht="12.75">
      <c r="A420" s="13" t="s">
        <v>1079</v>
      </c>
      <c r="B420" s="13"/>
      <c r="C420" s="14" t="s">
        <v>1080</v>
      </c>
      <c r="D420" s="15" t="s">
        <v>354</v>
      </c>
      <c r="E420" s="15" t="s">
        <v>21</v>
      </c>
      <c r="F420" s="16">
        <v>41347</v>
      </c>
      <c r="G420" s="17">
        <v>46</v>
      </c>
      <c r="H420" s="18">
        <v>242</v>
      </c>
      <c r="I420" s="19">
        <v>1774</v>
      </c>
      <c r="J420" s="20">
        <v>68</v>
      </c>
      <c r="K420" s="20">
        <v>51</v>
      </c>
      <c r="L420" s="21">
        <v>2.9100000858306885</v>
      </c>
      <c r="M420" s="22">
        <v>3.9000000953674316</v>
      </c>
      <c r="N420" s="22"/>
      <c r="O420" s="23">
        <v>0.6000000238418579</v>
      </c>
      <c r="P420" s="24">
        <v>1.600000023841858</v>
      </c>
      <c r="Q420" s="25">
        <v>5.501999855041504</v>
      </c>
      <c r="R420" s="24">
        <v>3.200000047683716</v>
      </c>
      <c r="S420" s="26" t="s">
        <v>199</v>
      </c>
      <c r="T420" s="27">
        <v>91</v>
      </c>
      <c r="U420" s="27"/>
      <c r="V420" s="28" t="s">
        <v>45</v>
      </c>
      <c r="W420" s="29" t="s">
        <v>46</v>
      </c>
      <c r="X420" s="29"/>
      <c r="Y420" s="29"/>
    </row>
    <row r="421" spans="1:25" ht="12.75">
      <c r="A421" s="13" t="s">
        <v>1081</v>
      </c>
      <c r="B421" s="13"/>
      <c r="C421" s="30" t="s">
        <v>1082</v>
      </c>
      <c r="D421" s="15" t="s">
        <v>20</v>
      </c>
      <c r="E421" s="15" t="s">
        <v>21</v>
      </c>
      <c r="F421" s="16">
        <v>41491</v>
      </c>
      <c r="G421" s="17">
        <v>54</v>
      </c>
      <c r="H421" s="18">
        <v>237</v>
      </c>
      <c r="I421" s="19">
        <v>1074</v>
      </c>
      <c r="J421" s="20">
        <v>72</v>
      </c>
      <c r="K421" s="20">
        <v>48</v>
      </c>
      <c r="L421" s="21">
        <v>2.819999933242798</v>
      </c>
      <c r="M421" s="22">
        <v>5</v>
      </c>
      <c r="N421" s="22"/>
      <c r="O421" s="23">
        <v>-0.20000000298023224</v>
      </c>
      <c r="P421" s="24">
        <v>1.600000023841858</v>
      </c>
      <c r="Q421" s="25">
        <v>4.552000045776367</v>
      </c>
      <c r="R421" s="24">
        <v>6.599999904632568</v>
      </c>
      <c r="S421" s="26" t="s">
        <v>1083</v>
      </c>
      <c r="T421" s="27">
        <v>88</v>
      </c>
      <c r="U421" s="27"/>
      <c r="V421" s="28" t="s">
        <v>1063</v>
      </c>
      <c r="W421" s="29" t="s">
        <v>55</v>
      </c>
      <c r="X421" s="29"/>
      <c r="Y421" s="29"/>
    </row>
    <row r="422" spans="1:25" ht="12.75">
      <c r="A422" s="13" t="s">
        <v>1084</v>
      </c>
      <c r="B422" s="13"/>
      <c r="C422" s="14" t="s">
        <v>1085</v>
      </c>
      <c r="D422" s="15" t="s">
        <v>354</v>
      </c>
      <c r="E422" s="15" t="s">
        <v>21</v>
      </c>
      <c r="F422" s="16">
        <v>41325</v>
      </c>
      <c r="G422" s="17">
        <v>48</v>
      </c>
      <c r="H422" s="18">
        <v>234</v>
      </c>
      <c r="I422" s="19">
        <v>1531</v>
      </c>
      <c r="J422" s="20">
        <v>59</v>
      </c>
      <c r="K422" s="20">
        <v>54</v>
      </c>
      <c r="L422" s="21">
        <v>2.9100000858306885</v>
      </c>
      <c r="M422" s="22">
        <v>4.099999904632568</v>
      </c>
      <c r="N422" s="22"/>
      <c r="O422" s="23">
        <v>-0.10000000149011612</v>
      </c>
      <c r="P422" s="24">
        <v>1.2999999523162842</v>
      </c>
      <c r="Q422" s="25">
        <v>4.541999816894531</v>
      </c>
      <c r="R422" s="24">
        <v>3.4000000953674316</v>
      </c>
      <c r="S422" s="26" t="s">
        <v>73</v>
      </c>
      <c r="T422" s="27">
        <v>90</v>
      </c>
      <c r="U422" s="27"/>
      <c r="V422" s="28" t="s">
        <v>490</v>
      </c>
      <c r="W422" s="29" t="s">
        <v>55</v>
      </c>
      <c r="X422" s="29"/>
      <c r="Y422" s="29"/>
    </row>
    <row r="423" spans="1:25" ht="12.75">
      <c r="A423" s="13" t="s">
        <v>1086</v>
      </c>
      <c r="B423" s="13"/>
      <c r="C423" s="14" t="s">
        <v>1087</v>
      </c>
      <c r="D423" s="15" t="s">
        <v>354</v>
      </c>
      <c r="E423" s="15" t="s">
        <v>21</v>
      </c>
      <c r="F423" s="16">
        <v>41345</v>
      </c>
      <c r="G423" s="17">
        <v>47</v>
      </c>
      <c r="H423" s="18">
        <v>234</v>
      </c>
      <c r="I423" s="19">
        <v>1452</v>
      </c>
      <c r="J423" s="20">
        <v>70</v>
      </c>
      <c r="K423" s="20">
        <v>50</v>
      </c>
      <c r="L423" s="21">
        <v>2.9200000762939453</v>
      </c>
      <c r="M423" s="22">
        <v>3.799999952316284</v>
      </c>
      <c r="N423" s="22"/>
      <c r="O423" s="23">
        <v>-0.10000000149011612</v>
      </c>
      <c r="P423" s="24">
        <v>1.7999999523162842</v>
      </c>
      <c r="Q423" s="25">
        <v>5.724999904632568</v>
      </c>
      <c r="R423" s="24">
        <v>3.5</v>
      </c>
      <c r="S423" s="26" t="s">
        <v>199</v>
      </c>
      <c r="T423" s="27">
        <v>91</v>
      </c>
      <c r="U423" s="27"/>
      <c r="V423" s="28" t="s">
        <v>45</v>
      </c>
      <c r="W423" s="29" t="s">
        <v>46</v>
      </c>
      <c r="X423" s="29"/>
      <c r="Y423" s="29"/>
    </row>
    <row r="424" spans="1:25" ht="12.75">
      <c r="A424" s="13" t="s">
        <v>1088</v>
      </c>
      <c r="B424" s="13"/>
      <c r="C424" s="14" t="s">
        <v>1089</v>
      </c>
      <c r="D424" s="15" t="s">
        <v>354</v>
      </c>
      <c r="E424" s="15" t="s">
        <v>21</v>
      </c>
      <c r="F424" s="16">
        <v>41341</v>
      </c>
      <c r="G424" s="17">
        <v>52</v>
      </c>
      <c r="H424" s="18">
        <v>227</v>
      </c>
      <c r="I424" s="19">
        <v>1413</v>
      </c>
      <c r="J424" s="20">
        <v>62</v>
      </c>
      <c r="K424" s="20">
        <v>47</v>
      </c>
      <c r="L424" s="21">
        <v>2.9600000381469727</v>
      </c>
      <c r="M424" s="22">
        <v>3.799999952316284</v>
      </c>
      <c r="N424" s="22"/>
      <c r="O424" s="23">
        <v>0.699999988079071</v>
      </c>
      <c r="P424" s="24">
        <v>1.5</v>
      </c>
      <c r="Q424" s="25">
        <v>5.123000144958496</v>
      </c>
      <c r="R424" s="24">
        <v>4.800000190734863</v>
      </c>
      <c r="S424" s="26" t="s">
        <v>199</v>
      </c>
      <c r="T424" s="27">
        <v>91</v>
      </c>
      <c r="U424" s="27"/>
      <c r="V424" s="28" t="s">
        <v>45</v>
      </c>
      <c r="W424" s="29" t="s">
        <v>46</v>
      </c>
      <c r="X424" s="29"/>
      <c r="Y424" s="29"/>
    </row>
    <row r="425" spans="1:25" ht="12.75">
      <c r="A425" s="13" t="s">
        <v>1090</v>
      </c>
      <c r="B425" s="13"/>
      <c r="C425" s="14" t="s">
        <v>1091</v>
      </c>
      <c r="D425" s="15" t="s">
        <v>27</v>
      </c>
      <c r="E425" s="15" t="s">
        <v>21</v>
      </c>
      <c r="F425" s="16">
        <v>41407</v>
      </c>
      <c r="G425" s="17">
        <v>49</v>
      </c>
      <c r="H425" s="18">
        <v>226</v>
      </c>
      <c r="I425" s="19">
        <v>1486</v>
      </c>
      <c r="J425" s="20">
        <v>68</v>
      </c>
      <c r="K425" s="20">
        <v>50</v>
      </c>
      <c r="L425" s="21">
        <v>2.9200000762939453</v>
      </c>
      <c r="M425" s="22">
        <v>4</v>
      </c>
      <c r="N425" s="22"/>
      <c r="O425" s="23">
        <v>-0.5</v>
      </c>
      <c r="P425" s="24">
        <v>1.600000023841858</v>
      </c>
      <c r="Q425" s="25">
        <v>4.9830002784729</v>
      </c>
      <c r="R425" s="24">
        <v>4.5</v>
      </c>
      <c r="S425" s="26" t="s">
        <v>1092</v>
      </c>
      <c r="T425" s="27"/>
      <c r="U425" s="27"/>
      <c r="V425" s="28" t="s">
        <v>138</v>
      </c>
      <c r="W425" s="29" t="s">
        <v>139</v>
      </c>
      <c r="X425" s="29"/>
      <c r="Y425" s="29"/>
    </row>
    <row r="426" spans="1:25" ht="12.75">
      <c r="A426" s="13" t="s">
        <v>1093</v>
      </c>
      <c r="B426" s="13"/>
      <c r="C426" s="14" t="s">
        <v>1094</v>
      </c>
      <c r="D426" s="15" t="s">
        <v>354</v>
      </c>
      <c r="E426" s="15" t="s">
        <v>21</v>
      </c>
      <c r="F426" s="16">
        <v>41324</v>
      </c>
      <c r="G426" s="17">
        <v>57</v>
      </c>
      <c r="H426" s="18">
        <v>224</v>
      </c>
      <c r="I426" s="19">
        <v>1549</v>
      </c>
      <c r="J426" s="20">
        <v>67</v>
      </c>
      <c r="K426" s="20">
        <v>51</v>
      </c>
      <c r="L426" s="21">
        <v>2.9200000762939453</v>
      </c>
      <c r="M426" s="22">
        <v>3.4000000953674316</v>
      </c>
      <c r="N426" s="22"/>
      <c r="O426" s="23">
        <v>-1.2000000476837158</v>
      </c>
      <c r="P426" s="24">
        <v>2.299999952316284</v>
      </c>
      <c r="Q426" s="25">
        <v>5.7049994468688965</v>
      </c>
      <c r="R426" s="24">
        <v>7.5</v>
      </c>
      <c r="S426" s="26" t="s">
        <v>1095</v>
      </c>
      <c r="T426" s="27">
        <v>85</v>
      </c>
      <c r="U426" s="27"/>
      <c r="V426" s="28" t="s">
        <v>45</v>
      </c>
      <c r="W426" s="29" t="s">
        <v>46</v>
      </c>
      <c r="X426" s="29"/>
      <c r="Y426" s="29"/>
    </row>
    <row r="427" spans="1:25" ht="12.75">
      <c r="A427" s="13" t="s">
        <v>1096</v>
      </c>
      <c r="B427" s="13"/>
      <c r="C427" s="30" t="s">
        <v>1097</v>
      </c>
      <c r="D427" s="15" t="s">
        <v>20</v>
      </c>
      <c r="E427" s="15" t="s">
        <v>21</v>
      </c>
      <c r="F427" s="16">
        <v>41338</v>
      </c>
      <c r="G427" s="17">
        <v>57</v>
      </c>
      <c r="H427" s="18">
        <v>223</v>
      </c>
      <c r="I427" s="19">
        <v>1321</v>
      </c>
      <c r="J427" s="20">
        <v>78</v>
      </c>
      <c r="K427" s="20">
        <v>51</v>
      </c>
      <c r="L427" s="21">
        <v>3.1600000858306885</v>
      </c>
      <c r="M427" s="22">
        <v>3.700000047683716</v>
      </c>
      <c r="N427" s="22"/>
      <c r="O427" s="23">
        <v>-0.30000001192092896</v>
      </c>
      <c r="P427" s="24">
        <v>2</v>
      </c>
      <c r="Q427" s="25">
        <v>4.299999713897705</v>
      </c>
      <c r="R427" s="24">
        <v>7.400000095367432</v>
      </c>
      <c r="S427" s="26" t="s">
        <v>1098</v>
      </c>
      <c r="T427" s="27">
        <v>91</v>
      </c>
      <c r="U427" s="27"/>
      <c r="V427" s="28" t="s">
        <v>29</v>
      </c>
      <c r="W427" s="29" t="s">
        <v>30</v>
      </c>
      <c r="X427" s="29"/>
      <c r="Y427" s="29"/>
    </row>
    <row r="428" spans="1:25" ht="12.75">
      <c r="A428" s="13" t="s">
        <v>1099</v>
      </c>
      <c r="B428" s="13"/>
      <c r="C428" s="14" t="s">
        <v>1100</v>
      </c>
      <c r="D428" s="15" t="s">
        <v>20</v>
      </c>
      <c r="E428" s="15" t="s">
        <v>21</v>
      </c>
      <c r="F428" s="16">
        <v>41252</v>
      </c>
      <c r="G428" s="17">
        <v>57</v>
      </c>
      <c r="H428" s="18">
        <v>223</v>
      </c>
      <c r="I428" s="19">
        <v>810</v>
      </c>
      <c r="J428" s="20">
        <v>75</v>
      </c>
      <c r="K428" s="20">
        <v>39</v>
      </c>
      <c r="L428" s="21">
        <v>2.8299999237060547</v>
      </c>
      <c r="M428" s="22">
        <v>4.699999809265137</v>
      </c>
      <c r="N428" s="22"/>
      <c r="O428" s="23">
        <v>-1.100000023841858</v>
      </c>
      <c r="P428" s="24">
        <v>2.4000000953674316</v>
      </c>
      <c r="Q428" s="25">
        <v>6.841000080108643</v>
      </c>
      <c r="R428" s="24">
        <v>8.300000190734863</v>
      </c>
      <c r="S428" s="26" t="s">
        <v>1101</v>
      </c>
      <c r="T428" s="27">
        <v>85</v>
      </c>
      <c r="U428" s="27"/>
      <c r="V428" s="28" t="s">
        <v>315</v>
      </c>
      <c r="W428" s="29" t="s">
        <v>316</v>
      </c>
      <c r="X428" s="29"/>
      <c r="Y428" s="29"/>
    </row>
    <row r="429" spans="1:25" ht="12.75">
      <c r="A429" s="13" t="s">
        <v>1102</v>
      </c>
      <c r="B429" s="13"/>
      <c r="C429" s="14" t="s">
        <v>1103</v>
      </c>
      <c r="D429" s="15" t="s">
        <v>354</v>
      </c>
      <c r="E429" s="15" t="s">
        <v>21</v>
      </c>
      <c r="F429" s="16">
        <v>41343</v>
      </c>
      <c r="G429" s="17">
        <v>49</v>
      </c>
      <c r="H429" s="18">
        <v>220</v>
      </c>
      <c r="I429" s="19">
        <v>1533</v>
      </c>
      <c r="J429" s="20">
        <v>70</v>
      </c>
      <c r="K429" s="20">
        <v>47</v>
      </c>
      <c r="L429" s="21">
        <v>2.930000066757202</v>
      </c>
      <c r="M429" s="22">
        <v>3.4000000953674316</v>
      </c>
      <c r="N429" s="22"/>
      <c r="O429" s="23">
        <v>-0.10000000149011612</v>
      </c>
      <c r="P429" s="24">
        <v>1.399999976158142</v>
      </c>
      <c r="Q429" s="25">
        <v>5.486999988555908</v>
      </c>
      <c r="R429" s="24">
        <v>4.199999809265137</v>
      </c>
      <c r="S429" s="26" t="s">
        <v>199</v>
      </c>
      <c r="T429" s="27">
        <v>91</v>
      </c>
      <c r="U429" s="27"/>
      <c r="V429" s="28" t="s">
        <v>45</v>
      </c>
      <c r="W429" s="29" t="s">
        <v>46</v>
      </c>
      <c r="X429" s="29"/>
      <c r="Y429" s="29"/>
    </row>
    <row r="430" spans="1:25" ht="12.75">
      <c r="A430" s="13" t="s">
        <v>1104</v>
      </c>
      <c r="B430" s="13"/>
      <c r="C430" s="30" t="s">
        <v>1105</v>
      </c>
      <c r="D430" s="15" t="s">
        <v>20</v>
      </c>
      <c r="E430" s="15" t="s">
        <v>21</v>
      </c>
      <c r="F430" s="16">
        <v>41366</v>
      </c>
      <c r="G430" s="17">
        <v>58</v>
      </c>
      <c r="H430" s="18">
        <v>218</v>
      </c>
      <c r="I430" s="19">
        <v>1183</v>
      </c>
      <c r="J430" s="20">
        <v>57</v>
      </c>
      <c r="K430" s="20">
        <v>49</v>
      </c>
      <c r="L430" s="21">
        <v>2.890000104904175</v>
      </c>
      <c r="M430" s="22">
        <v>4.400000095367432</v>
      </c>
      <c r="N430" s="22"/>
      <c r="O430" s="23">
        <v>0.10000000149011612</v>
      </c>
      <c r="P430" s="24">
        <v>1.5</v>
      </c>
      <c r="Q430" s="25">
        <v>3.314000129699707</v>
      </c>
      <c r="R430" s="24">
        <v>8.300000190734863</v>
      </c>
      <c r="S430" s="26" t="s">
        <v>1106</v>
      </c>
      <c r="T430" s="27">
        <v>86</v>
      </c>
      <c r="U430" s="27"/>
      <c r="V430" s="28" t="s">
        <v>1107</v>
      </c>
      <c r="W430" s="29" t="s">
        <v>176</v>
      </c>
      <c r="X430" s="29"/>
      <c r="Y430" s="29"/>
    </row>
    <row r="431" spans="1:25" ht="12.75">
      <c r="A431" s="13" t="s">
        <v>1108</v>
      </c>
      <c r="B431" s="13"/>
      <c r="C431" s="30" t="s">
        <v>1109</v>
      </c>
      <c r="D431" s="15" t="s">
        <v>20</v>
      </c>
      <c r="E431" s="15" t="s">
        <v>21</v>
      </c>
      <c r="F431" s="16">
        <v>41398</v>
      </c>
      <c r="G431" s="17">
        <v>58</v>
      </c>
      <c r="H431" s="18">
        <v>218</v>
      </c>
      <c r="I431" s="19">
        <v>1105</v>
      </c>
      <c r="J431" s="20">
        <v>56</v>
      </c>
      <c r="K431" s="20">
        <v>43</v>
      </c>
      <c r="L431" s="21">
        <v>2.940000057220459</v>
      </c>
      <c r="M431" s="22">
        <v>4.5</v>
      </c>
      <c r="N431" s="22"/>
      <c r="O431" s="23">
        <v>-0.30000001192092896</v>
      </c>
      <c r="P431" s="24">
        <v>2.299999952316284</v>
      </c>
      <c r="Q431" s="25">
        <v>6.397000312805176</v>
      </c>
      <c r="R431" s="24">
        <v>8.800000190734863</v>
      </c>
      <c r="S431" s="26" t="s">
        <v>1110</v>
      </c>
      <c r="T431" s="27">
        <v>78</v>
      </c>
      <c r="U431" s="27"/>
      <c r="V431" s="28" t="s">
        <v>35</v>
      </c>
      <c r="W431" s="29" t="s">
        <v>24</v>
      </c>
      <c r="X431" s="29"/>
      <c r="Y431" s="29"/>
    </row>
    <row r="432" spans="1:25" ht="12.75">
      <c r="A432" s="13" t="s">
        <v>1111</v>
      </c>
      <c r="B432" s="13"/>
      <c r="C432" s="30" t="s">
        <v>1112</v>
      </c>
      <c r="D432" s="15" t="s">
        <v>20</v>
      </c>
      <c r="E432" s="15" t="s">
        <v>21</v>
      </c>
      <c r="F432" s="16">
        <v>41171</v>
      </c>
      <c r="G432" s="17">
        <v>57</v>
      </c>
      <c r="H432" s="18">
        <v>216</v>
      </c>
      <c r="I432" s="19">
        <v>1754</v>
      </c>
      <c r="J432" s="20">
        <v>67</v>
      </c>
      <c r="K432" s="20">
        <v>52</v>
      </c>
      <c r="L432" s="21">
        <v>2.9000000953674316</v>
      </c>
      <c r="M432" s="22">
        <v>3.799999952316284</v>
      </c>
      <c r="N432" s="22"/>
      <c r="O432" s="23">
        <v>-0.30000001192092896</v>
      </c>
      <c r="P432" s="24">
        <v>1.100000023841858</v>
      </c>
      <c r="Q432" s="25">
        <v>2.572000026702881</v>
      </c>
      <c r="R432" s="24">
        <v>8.100000381469727</v>
      </c>
      <c r="S432" s="26" t="s">
        <v>1113</v>
      </c>
      <c r="T432" s="27">
        <v>85</v>
      </c>
      <c r="U432" s="27"/>
      <c r="V432" s="28" t="s">
        <v>93</v>
      </c>
      <c r="W432" s="29" t="s">
        <v>46</v>
      </c>
      <c r="X432" s="29"/>
      <c r="Y432" s="29"/>
    </row>
    <row r="433" spans="1:25" ht="12.75">
      <c r="A433" s="13" t="s">
        <v>1114</v>
      </c>
      <c r="B433" s="13"/>
      <c r="C433" s="30" t="s">
        <v>1115</v>
      </c>
      <c r="D433" s="15" t="s">
        <v>20</v>
      </c>
      <c r="E433" s="15" t="s">
        <v>21</v>
      </c>
      <c r="F433" s="16">
        <v>41288</v>
      </c>
      <c r="G433" s="17">
        <v>57</v>
      </c>
      <c r="H433" s="18">
        <v>216</v>
      </c>
      <c r="I433" s="19">
        <v>1287</v>
      </c>
      <c r="J433" s="20">
        <v>73</v>
      </c>
      <c r="K433" s="20">
        <v>46</v>
      </c>
      <c r="L433" s="21">
        <v>2.859999895095825</v>
      </c>
      <c r="M433" s="22">
        <v>3.5</v>
      </c>
      <c r="N433" s="22"/>
      <c r="O433" s="23">
        <v>-0.4000000059604645</v>
      </c>
      <c r="P433" s="24">
        <v>1.899999976158142</v>
      </c>
      <c r="Q433" s="25">
        <v>4.11400032043457</v>
      </c>
      <c r="R433" s="24">
        <v>8.5</v>
      </c>
      <c r="S433" s="26" t="s">
        <v>1116</v>
      </c>
      <c r="T433" s="27"/>
      <c r="U433" s="27"/>
      <c r="V433" s="28" t="s">
        <v>1117</v>
      </c>
      <c r="W433" s="29" t="s">
        <v>1118</v>
      </c>
      <c r="X433" s="29"/>
      <c r="Y433" s="29"/>
    </row>
    <row r="434" spans="1:25" ht="12.75">
      <c r="A434" s="13" t="s">
        <v>1119</v>
      </c>
      <c r="B434" s="13"/>
      <c r="C434" s="14" t="s">
        <v>1120</v>
      </c>
      <c r="D434" s="15" t="s">
        <v>27</v>
      </c>
      <c r="E434" s="15" t="s">
        <v>21</v>
      </c>
      <c r="F434" s="16">
        <v>41267</v>
      </c>
      <c r="G434" s="17">
        <v>46</v>
      </c>
      <c r="H434" s="18">
        <v>216</v>
      </c>
      <c r="I434" s="19">
        <v>1282</v>
      </c>
      <c r="J434" s="20">
        <v>68</v>
      </c>
      <c r="K434" s="20">
        <v>46</v>
      </c>
      <c r="L434" s="21">
        <v>2.990000009536743</v>
      </c>
      <c r="M434" s="22">
        <v>4.099999904632568</v>
      </c>
      <c r="N434" s="22"/>
      <c r="O434" s="23">
        <v>-0.5</v>
      </c>
      <c r="P434" s="24">
        <v>1.899999976158142</v>
      </c>
      <c r="Q434" s="25">
        <v>5.434000015258789</v>
      </c>
      <c r="R434" s="24">
        <v>3.700000047683716</v>
      </c>
      <c r="S434" s="26" t="s">
        <v>1121</v>
      </c>
      <c r="T434" s="27">
        <v>87</v>
      </c>
      <c r="U434" s="27"/>
      <c r="V434" s="28" t="s">
        <v>45</v>
      </c>
      <c r="W434" s="29" t="s">
        <v>46</v>
      </c>
      <c r="X434" s="29"/>
      <c r="Y434" s="29"/>
    </row>
    <row r="435" spans="1:25" ht="12.75">
      <c r="A435" s="13" t="s">
        <v>1122</v>
      </c>
      <c r="B435" s="13"/>
      <c r="C435" s="30" t="s">
        <v>1123</v>
      </c>
      <c r="D435" s="15" t="s">
        <v>20</v>
      </c>
      <c r="E435" s="15" t="s">
        <v>21</v>
      </c>
      <c r="F435" s="16">
        <v>41261</v>
      </c>
      <c r="G435" s="17">
        <v>57</v>
      </c>
      <c r="H435" s="18">
        <v>215</v>
      </c>
      <c r="I435" s="19">
        <v>1047</v>
      </c>
      <c r="J435" s="20">
        <v>64</v>
      </c>
      <c r="K435" s="20">
        <v>43</v>
      </c>
      <c r="L435" s="21">
        <v>3.009999990463257</v>
      </c>
      <c r="M435" s="22">
        <v>4.300000190734863</v>
      </c>
      <c r="N435" s="22"/>
      <c r="O435" s="23">
        <v>0.30000001192092896</v>
      </c>
      <c r="P435" s="24">
        <v>1.7999999523162842</v>
      </c>
      <c r="Q435" s="25">
        <v>5.113000392913818</v>
      </c>
      <c r="R435" s="24">
        <v>7.599999904632568</v>
      </c>
      <c r="S435" s="26" t="s">
        <v>1124</v>
      </c>
      <c r="T435" s="27">
        <v>88</v>
      </c>
      <c r="U435" s="27"/>
      <c r="V435" s="28" t="s">
        <v>295</v>
      </c>
      <c r="W435" s="29" t="s">
        <v>296</v>
      </c>
      <c r="X435" s="29"/>
      <c r="Y435" s="29"/>
    </row>
    <row r="436" spans="1:25" ht="12.75">
      <c r="A436" s="13" t="s">
        <v>1125</v>
      </c>
      <c r="B436" s="13"/>
      <c r="C436" s="14" t="s">
        <v>1126</v>
      </c>
      <c r="D436" s="15" t="s">
        <v>68</v>
      </c>
      <c r="E436" s="15" t="s">
        <v>21</v>
      </c>
      <c r="F436" s="16">
        <v>41443</v>
      </c>
      <c r="G436" s="17">
        <v>52</v>
      </c>
      <c r="H436" s="18">
        <v>215</v>
      </c>
      <c r="I436" s="19">
        <v>831</v>
      </c>
      <c r="J436" s="20">
        <v>75</v>
      </c>
      <c r="K436" s="20">
        <v>42</v>
      </c>
      <c r="L436" s="21">
        <v>2.880000114440918</v>
      </c>
      <c r="M436" s="22">
        <v>3.5</v>
      </c>
      <c r="N436" s="22"/>
      <c r="O436" s="23">
        <v>-1.100000023841858</v>
      </c>
      <c r="P436" s="24">
        <v>1.7999999523162842</v>
      </c>
      <c r="Q436" s="25">
        <v>6.159999847412109</v>
      </c>
      <c r="R436" s="24">
        <v>5.900000095367432</v>
      </c>
      <c r="S436" s="26" t="s">
        <v>1127</v>
      </c>
      <c r="T436" s="27"/>
      <c r="U436" s="27"/>
      <c r="V436" s="28" t="s">
        <v>45</v>
      </c>
      <c r="W436" s="29" t="s">
        <v>46</v>
      </c>
      <c r="X436" s="29"/>
      <c r="Y436" s="29"/>
    </row>
    <row r="437" spans="1:25" ht="12.75">
      <c r="A437" s="13" t="s">
        <v>1128</v>
      </c>
      <c r="B437" s="13"/>
      <c r="C437" s="30" t="s">
        <v>1129</v>
      </c>
      <c r="D437" s="15" t="s">
        <v>20</v>
      </c>
      <c r="E437" s="15" t="s">
        <v>21</v>
      </c>
      <c r="F437" s="16">
        <v>41232</v>
      </c>
      <c r="G437" s="17">
        <v>56</v>
      </c>
      <c r="H437" s="18">
        <v>215</v>
      </c>
      <c r="I437" s="19">
        <v>785</v>
      </c>
      <c r="J437" s="20">
        <v>74</v>
      </c>
      <c r="K437" s="20">
        <v>37</v>
      </c>
      <c r="L437" s="21">
        <v>2.990000009536743</v>
      </c>
      <c r="M437" s="22">
        <v>5.400000095367432</v>
      </c>
      <c r="N437" s="22"/>
      <c r="O437" s="23">
        <v>-0.4000000059604645</v>
      </c>
      <c r="P437" s="24">
        <v>2.5</v>
      </c>
      <c r="Q437" s="25">
        <v>5.440000534057617</v>
      </c>
      <c r="R437" s="24">
        <v>7.400000095367432</v>
      </c>
      <c r="S437" s="26" t="s">
        <v>480</v>
      </c>
      <c r="T437" s="27">
        <v>87</v>
      </c>
      <c r="U437" s="27"/>
      <c r="V437" s="28" t="s">
        <v>481</v>
      </c>
      <c r="W437" s="29" t="s">
        <v>109</v>
      </c>
      <c r="X437" s="29"/>
      <c r="Y437" s="29"/>
    </row>
    <row r="438" spans="1:25" ht="12.75">
      <c r="A438" s="13" t="s">
        <v>1130</v>
      </c>
      <c r="B438" s="13"/>
      <c r="C438" s="14" t="s">
        <v>1131</v>
      </c>
      <c r="D438" s="15" t="s">
        <v>27</v>
      </c>
      <c r="E438" s="15" t="s">
        <v>21</v>
      </c>
      <c r="F438" s="16">
        <v>41326</v>
      </c>
      <c r="G438" s="17">
        <v>51</v>
      </c>
      <c r="H438" s="18">
        <v>212</v>
      </c>
      <c r="I438" s="19">
        <v>1447</v>
      </c>
      <c r="J438" s="20">
        <v>62</v>
      </c>
      <c r="K438" s="20">
        <v>45</v>
      </c>
      <c r="L438" s="21">
        <v>2.880000114440918</v>
      </c>
      <c r="M438" s="22">
        <v>3.799999952316284</v>
      </c>
      <c r="N438" s="22"/>
      <c r="O438" s="23">
        <v>-0.800000011920929</v>
      </c>
      <c r="P438" s="24">
        <v>2</v>
      </c>
      <c r="Q438" s="25">
        <v>5.0370001792907715</v>
      </c>
      <c r="R438" s="24">
        <v>6.5</v>
      </c>
      <c r="S438" s="26" t="s">
        <v>1132</v>
      </c>
      <c r="T438" s="27"/>
      <c r="U438" s="27"/>
      <c r="V438" s="28" t="s">
        <v>45</v>
      </c>
      <c r="W438" s="29" t="s">
        <v>46</v>
      </c>
      <c r="X438" s="29"/>
      <c r="Y438" s="29"/>
    </row>
    <row r="439" spans="1:25" ht="12.75">
      <c r="A439" s="13" t="s">
        <v>1133</v>
      </c>
      <c r="B439" s="13"/>
      <c r="C439" s="30" t="s">
        <v>1134</v>
      </c>
      <c r="D439" s="15" t="s">
        <v>20</v>
      </c>
      <c r="E439" s="15" t="s">
        <v>21</v>
      </c>
      <c r="F439" s="16">
        <v>41262</v>
      </c>
      <c r="G439" s="17">
        <v>58</v>
      </c>
      <c r="H439" s="18">
        <v>212</v>
      </c>
      <c r="I439" s="19">
        <v>1095</v>
      </c>
      <c r="J439" s="20">
        <v>66</v>
      </c>
      <c r="K439" s="20">
        <v>39</v>
      </c>
      <c r="L439" s="21">
        <v>2.9600000381469727</v>
      </c>
      <c r="M439" s="22">
        <v>4.300000190734863</v>
      </c>
      <c r="N439" s="22"/>
      <c r="O439" s="23">
        <v>-0.30000001192092896</v>
      </c>
      <c r="P439" s="24">
        <v>2.700000047683716</v>
      </c>
      <c r="Q439" s="25">
        <v>6.095000267028809</v>
      </c>
      <c r="R439" s="24">
        <v>9.600000381469727</v>
      </c>
      <c r="S439" s="26" t="s">
        <v>1116</v>
      </c>
      <c r="T439" s="27"/>
      <c r="U439" s="27"/>
      <c r="V439" s="28" t="s">
        <v>1117</v>
      </c>
      <c r="W439" s="29" t="s">
        <v>1118</v>
      </c>
      <c r="X439" s="29"/>
      <c r="Y439" s="29"/>
    </row>
    <row r="440" spans="1:25" ht="12.75">
      <c r="A440" s="13" t="s">
        <v>1135</v>
      </c>
      <c r="B440" s="13"/>
      <c r="C440" s="30" t="s">
        <v>1136</v>
      </c>
      <c r="D440" s="15" t="s">
        <v>20</v>
      </c>
      <c r="E440" s="15" t="s">
        <v>21</v>
      </c>
      <c r="F440" s="16">
        <v>41428</v>
      </c>
      <c r="G440" s="17">
        <v>56</v>
      </c>
      <c r="H440" s="18">
        <v>211</v>
      </c>
      <c r="I440" s="19">
        <v>1599</v>
      </c>
      <c r="J440" s="20">
        <v>65</v>
      </c>
      <c r="K440" s="20">
        <v>53</v>
      </c>
      <c r="L440" s="21">
        <v>3.0299999713897705</v>
      </c>
      <c r="M440" s="22">
        <v>2.9000000953674316</v>
      </c>
      <c r="N440" s="22"/>
      <c r="O440" s="23">
        <v>-1</v>
      </c>
      <c r="P440" s="24">
        <v>2</v>
      </c>
      <c r="Q440" s="25">
        <v>4.664000034332275</v>
      </c>
      <c r="R440" s="24">
        <v>7</v>
      </c>
      <c r="S440" s="26" t="s">
        <v>1137</v>
      </c>
      <c r="T440" s="27">
        <v>90</v>
      </c>
      <c r="U440" s="27"/>
      <c r="V440" s="28" t="s">
        <v>29</v>
      </c>
      <c r="W440" s="29" t="s">
        <v>30</v>
      </c>
      <c r="X440" s="29"/>
      <c r="Y440" s="29"/>
    </row>
    <row r="441" spans="1:25" ht="12.75">
      <c r="A441" s="13" t="s">
        <v>1138</v>
      </c>
      <c r="B441" s="13"/>
      <c r="C441" s="30" t="s">
        <v>1139</v>
      </c>
      <c r="D441" s="15" t="s">
        <v>20</v>
      </c>
      <c r="E441" s="15" t="s">
        <v>21</v>
      </c>
      <c r="F441" s="16">
        <v>41107</v>
      </c>
      <c r="G441" s="17">
        <v>55</v>
      </c>
      <c r="H441" s="18">
        <v>210</v>
      </c>
      <c r="I441" s="19">
        <v>856</v>
      </c>
      <c r="J441" s="20">
        <v>66</v>
      </c>
      <c r="K441" s="20">
        <v>38</v>
      </c>
      <c r="L441" s="21">
        <v>2.819999933242798</v>
      </c>
      <c r="M441" s="22">
        <v>4.199999809265137</v>
      </c>
      <c r="N441" s="22"/>
      <c r="O441" s="23">
        <v>-0.8999999761581421</v>
      </c>
      <c r="P441" s="24">
        <v>2.5999999046325684</v>
      </c>
      <c r="Q441" s="25">
        <v>6.378999710083008</v>
      </c>
      <c r="R441" s="24">
        <v>7.5</v>
      </c>
      <c r="S441" s="26" t="s">
        <v>1140</v>
      </c>
      <c r="T441" s="27">
        <v>88</v>
      </c>
      <c r="U441" s="27"/>
      <c r="V441" s="28" t="s">
        <v>1141</v>
      </c>
      <c r="W441" s="29" t="s">
        <v>30</v>
      </c>
      <c r="X441" s="29"/>
      <c r="Y441" s="29"/>
    </row>
    <row r="442" spans="1:25" ht="12.75">
      <c r="A442" s="31"/>
      <c r="B442" s="31"/>
      <c r="C442" s="32"/>
      <c r="D442" s="33"/>
      <c r="E442" s="33"/>
      <c r="F442" s="33"/>
      <c r="G442" s="33"/>
      <c r="H442" s="33"/>
      <c r="I442" s="34"/>
      <c r="J442" s="34"/>
      <c r="K442" s="34"/>
      <c r="L442" s="34"/>
      <c r="M442" s="35"/>
      <c r="N442" s="35"/>
      <c r="O442" s="34"/>
      <c r="P442" s="33"/>
      <c r="Q442" s="33"/>
      <c r="R442" s="33"/>
      <c r="S442" s="36"/>
      <c r="T442" s="37"/>
      <c r="U442" s="37"/>
      <c r="V442" s="36"/>
      <c r="W442" s="37"/>
      <c r="X442" s="37"/>
      <c r="Y442" s="37"/>
    </row>
    <row r="443" spans="1:25" ht="14.25" customHeight="1">
      <c r="A443" s="12" t="s">
        <v>1142</v>
      </c>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ht="12.75">
      <c r="A444" s="13" t="s">
        <v>1143</v>
      </c>
      <c r="B444" s="13"/>
      <c r="C444" s="30" t="s">
        <v>1144</v>
      </c>
      <c r="D444" s="15" t="s">
        <v>20</v>
      </c>
      <c r="E444" s="15" t="s">
        <v>21</v>
      </c>
      <c r="F444" s="16">
        <v>41128</v>
      </c>
      <c r="G444" s="17">
        <v>57</v>
      </c>
      <c r="H444" s="18">
        <v>214</v>
      </c>
      <c r="I444" s="19">
        <v>1383</v>
      </c>
      <c r="J444" s="20">
        <v>62</v>
      </c>
      <c r="K444" s="20">
        <v>51</v>
      </c>
      <c r="L444" s="21">
        <v>2.9200000762939453</v>
      </c>
      <c r="M444" s="22">
        <v>4.300000190734863</v>
      </c>
      <c r="N444" s="22"/>
      <c r="O444" s="23">
        <v>0.5</v>
      </c>
      <c r="P444" s="24">
        <v>1</v>
      </c>
      <c r="Q444" s="25">
        <v>1.0830000638961792</v>
      </c>
      <c r="R444" s="24">
        <v>7.800000190734863</v>
      </c>
      <c r="S444" s="26" t="s">
        <v>1145</v>
      </c>
      <c r="T444" s="27">
        <v>82</v>
      </c>
      <c r="U444" s="27"/>
      <c r="V444" s="28" t="s">
        <v>1146</v>
      </c>
      <c r="W444" s="29" t="s">
        <v>24</v>
      </c>
      <c r="X444" s="29"/>
      <c r="Y444" s="29"/>
    </row>
    <row r="445" spans="1:25" ht="12.75">
      <c r="A445" s="13" t="s">
        <v>1147</v>
      </c>
      <c r="B445" s="13"/>
      <c r="C445" s="30" t="s">
        <v>1148</v>
      </c>
      <c r="D445" s="15" t="s">
        <v>20</v>
      </c>
      <c r="E445" s="15" t="s">
        <v>21</v>
      </c>
      <c r="F445" s="16">
        <v>41128</v>
      </c>
      <c r="G445" s="17">
        <v>56</v>
      </c>
      <c r="H445" s="18">
        <v>209</v>
      </c>
      <c r="I445" s="19">
        <v>1275</v>
      </c>
      <c r="J445" s="20">
        <v>62</v>
      </c>
      <c r="K445" s="20">
        <v>50</v>
      </c>
      <c r="L445" s="21">
        <v>2.9800000190734863</v>
      </c>
      <c r="M445" s="22">
        <v>4.199999809265137</v>
      </c>
      <c r="N445" s="22"/>
      <c r="O445" s="23">
        <v>-0.20000000298023224</v>
      </c>
      <c r="P445" s="24">
        <v>1.100000023841858</v>
      </c>
      <c r="Q445" s="25">
        <v>2.1050000190734863</v>
      </c>
      <c r="R445" s="24">
        <v>7</v>
      </c>
      <c r="S445" s="26" t="s">
        <v>1145</v>
      </c>
      <c r="T445" s="27">
        <v>82</v>
      </c>
      <c r="U445" s="27"/>
      <c r="V445" s="28" t="s">
        <v>1146</v>
      </c>
      <c r="W445" s="29" t="s">
        <v>24</v>
      </c>
      <c r="X445" s="29"/>
      <c r="Y445" s="29"/>
    </row>
    <row r="446" spans="1:25" ht="12.75">
      <c r="A446" s="31"/>
      <c r="B446" s="31"/>
      <c r="C446" s="32"/>
      <c r="D446" s="33"/>
      <c r="E446" s="33"/>
      <c r="F446" s="33"/>
      <c r="G446" s="33"/>
      <c r="H446" s="33"/>
      <c r="I446" s="34"/>
      <c r="J446" s="34"/>
      <c r="K446" s="34"/>
      <c r="L446" s="34"/>
      <c r="M446" s="35"/>
      <c r="N446" s="35"/>
      <c r="O446" s="34"/>
      <c r="P446" s="33"/>
      <c r="Q446" s="33"/>
      <c r="R446" s="33"/>
      <c r="S446" s="36"/>
      <c r="T446" s="37"/>
      <c r="U446" s="37"/>
      <c r="V446" s="36"/>
      <c r="W446" s="37"/>
      <c r="X446" s="37"/>
      <c r="Y446" s="37"/>
    </row>
    <row r="447" spans="1:25" ht="14.25" customHeight="1">
      <c r="A447" s="12" t="s">
        <v>1149</v>
      </c>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ht="12.75">
      <c r="A448" s="13" t="s">
        <v>1150</v>
      </c>
      <c r="B448" s="13"/>
      <c r="C448" s="30" t="s">
        <v>1151</v>
      </c>
      <c r="D448" s="15" t="s">
        <v>20</v>
      </c>
      <c r="E448" s="15" t="s">
        <v>21</v>
      </c>
      <c r="F448" s="16">
        <v>41409</v>
      </c>
      <c r="G448" s="17">
        <v>57</v>
      </c>
      <c r="H448" s="18">
        <v>230</v>
      </c>
      <c r="I448" s="19">
        <v>1441</v>
      </c>
      <c r="J448" s="20">
        <v>48</v>
      </c>
      <c r="K448" s="20">
        <v>41</v>
      </c>
      <c r="L448" s="21">
        <v>2.819999933242798</v>
      </c>
      <c r="M448" s="22">
        <v>5.900000095367432</v>
      </c>
      <c r="N448" s="22"/>
      <c r="O448" s="23">
        <v>0.4000000059604645</v>
      </c>
      <c r="P448" s="24">
        <v>1.600000023841858</v>
      </c>
      <c r="Q448" s="25">
        <v>5.511999607086182</v>
      </c>
      <c r="R448" s="24">
        <v>8.399999618530273</v>
      </c>
      <c r="S448" s="26" t="s">
        <v>811</v>
      </c>
      <c r="T448" s="27">
        <v>90</v>
      </c>
      <c r="U448" s="27"/>
      <c r="V448" s="28" t="s">
        <v>35</v>
      </c>
      <c r="W448" s="29" t="s">
        <v>24</v>
      </c>
      <c r="X448" s="29"/>
      <c r="Y448" s="29"/>
    </row>
    <row r="449" spans="1:25" ht="12.75">
      <c r="A449" s="13" t="s">
        <v>1152</v>
      </c>
      <c r="B449" s="13"/>
      <c r="C449" s="14" t="s">
        <v>1153</v>
      </c>
      <c r="D449" s="15" t="s">
        <v>20</v>
      </c>
      <c r="E449" s="15" t="s">
        <v>21</v>
      </c>
      <c r="F449" s="16">
        <v>41399</v>
      </c>
      <c r="G449" s="17">
        <v>44</v>
      </c>
      <c r="H449" s="18">
        <v>225</v>
      </c>
      <c r="I449" s="19">
        <v>1730</v>
      </c>
      <c r="J449" s="20">
        <v>51</v>
      </c>
      <c r="K449" s="20">
        <v>61</v>
      </c>
      <c r="L449" s="21">
        <v>2.890000104904175</v>
      </c>
      <c r="M449" s="22">
        <v>2.299999952316284</v>
      </c>
      <c r="N449" s="22"/>
      <c r="O449" s="23">
        <v>0.10000000149011612</v>
      </c>
      <c r="P449" s="24">
        <v>0.8999999761581421</v>
      </c>
      <c r="Q449" s="25">
        <v>2.6440000534057617</v>
      </c>
      <c r="R449" s="24">
        <v>2.700000047683716</v>
      </c>
      <c r="S449" s="26" t="s">
        <v>1154</v>
      </c>
      <c r="T449" s="27"/>
      <c r="U449" s="27"/>
      <c r="V449" s="28" t="s">
        <v>64</v>
      </c>
      <c r="W449" s="29" t="s">
        <v>65</v>
      </c>
      <c r="X449" s="29"/>
      <c r="Y449" s="29"/>
    </row>
    <row r="450" spans="1:25" ht="12.75">
      <c r="A450" s="13" t="s">
        <v>1155</v>
      </c>
      <c r="B450" s="13"/>
      <c r="C450" s="30" t="s">
        <v>1156</v>
      </c>
      <c r="D450" s="15" t="s">
        <v>20</v>
      </c>
      <c r="E450" s="15" t="s">
        <v>52</v>
      </c>
      <c r="F450" s="16">
        <v>41372</v>
      </c>
      <c r="G450" s="17">
        <v>55</v>
      </c>
      <c r="H450" s="18">
        <v>225</v>
      </c>
      <c r="I450" s="19">
        <v>1748</v>
      </c>
      <c r="J450" s="20">
        <v>69</v>
      </c>
      <c r="K450" s="20">
        <v>59</v>
      </c>
      <c r="L450" s="21">
        <v>3.069999933242798</v>
      </c>
      <c r="M450" s="22">
        <v>3.4000000953674316</v>
      </c>
      <c r="N450" s="22"/>
      <c r="O450" s="23">
        <v>-1.100000023841858</v>
      </c>
      <c r="P450" s="24">
        <v>1.5</v>
      </c>
      <c r="Q450" s="25">
        <v>2.936000108718872</v>
      </c>
      <c r="R450" s="24">
        <v>6.300000190734863</v>
      </c>
      <c r="S450" s="26" t="s">
        <v>216</v>
      </c>
      <c r="T450" s="27">
        <v>88</v>
      </c>
      <c r="U450" s="27"/>
      <c r="V450" s="28" t="s">
        <v>175</v>
      </c>
      <c r="W450" s="29" t="s">
        <v>176</v>
      </c>
      <c r="X450" s="29"/>
      <c r="Y450" s="29"/>
    </row>
    <row r="451" spans="1:25" ht="12.75">
      <c r="A451" s="13" t="s">
        <v>1157</v>
      </c>
      <c r="B451" s="13"/>
      <c r="C451" s="30" t="s">
        <v>1158</v>
      </c>
      <c r="D451" s="15" t="s">
        <v>20</v>
      </c>
      <c r="E451" s="15" t="s">
        <v>52</v>
      </c>
      <c r="F451" s="16">
        <v>41403</v>
      </c>
      <c r="G451" s="17">
        <v>56</v>
      </c>
      <c r="H451" s="18">
        <v>222</v>
      </c>
      <c r="I451" s="19">
        <v>1726</v>
      </c>
      <c r="J451" s="20">
        <v>51</v>
      </c>
      <c r="K451" s="20">
        <v>48</v>
      </c>
      <c r="L451" s="21">
        <v>2.9000000953674316</v>
      </c>
      <c r="M451" s="22">
        <v>5.800000190734863</v>
      </c>
      <c r="N451" s="22"/>
      <c r="O451" s="23">
        <v>0.10000000149011612</v>
      </c>
      <c r="P451" s="24">
        <v>1.2000000476837158</v>
      </c>
      <c r="Q451" s="25">
        <v>2.9839999675750732</v>
      </c>
      <c r="R451" s="24">
        <v>7.900000095367432</v>
      </c>
      <c r="S451" s="26" t="s">
        <v>811</v>
      </c>
      <c r="T451" s="27">
        <v>90</v>
      </c>
      <c r="U451" s="27"/>
      <c r="V451" s="28" t="s">
        <v>35</v>
      </c>
      <c r="W451" s="29" t="s">
        <v>24</v>
      </c>
      <c r="X451" s="29"/>
      <c r="Y451" s="29"/>
    </row>
    <row r="452" spans="1:25" ht="12.75">
      <c r="A452" s="13" t="s">
        <v>1159</v>
      </c>
      <c r="B452" s="13"/>
      <c r="C452" s="14" t="s">
        <v>1160</v>
      </c>
      <c r="D452" s="15" t="s">
        <v>68</v>
      </c>
      <c r="E452" s="15" t="s">
        <v>21</v>
      </c>
      <c r="F452" s="16">
        <v>41451</v>
      </c>
      <c r="G452" s="17">
        <v>58</v>
      </c>
      <c r="H452" s="18">
        <v>212</v>
      </c>
      <c r="I452" s="19">
        <v>1466</v>
      </c>
      <c r="J452" s="20">
        <v>61</v>
      </c>
      <c r="K452" s="20">
        <v>46</v>
      </c>
      <c r="L452" s="21">
        <v>2.819999933242798</v>
      </c>
      <c r="M452" s="22">
        <v>4.699999809265137</v>
      </c>
      <c r="N452" s="22"/>
      <c r="O452" s="23">
        <v>-0.10000000149011612</v>
      </c>
      <c r="P452" s="24">
        <v>1.2000000476837158</v>
      </c>
      <c r="Q452" s="25">
        <v>3.054999828338623</v>
      </c>
      <c r="R452" s="24">
        <v>9.300000190734863</v>
      </c>
      <c r="S452" s="26" t="s">
        <v>974</v>
      </c>
      <c r="T452" s="27"/>
      <c r="U452" s="27"/>
      <c r="V452" s="28" t="s">
        <v>975</v>
      </c>
      <c r="W452" s="29" t="s">
        <v>109</v>
      </c>
      <c r="X452" s="29"/>
      <c r="Y452" s="29"/>
    </row>
    <row r="453" spans="1:25" ht="12.75">
      <c r="A453" s="31"/>
      <c r="B453" s="31"/>
      <c r="C453" s="32"/>
      <c r="D453" s="33"/>
      <c r="E453" s="33"/>
      <c r="F453" s="33"/>
      <c r="G453" s="33"/>
      <c r="H453" s="33"/>
      <c r="I453" s="34"/>
      <c r="J453" s="34"/>
      <c r="K453" s="34"/>
      <c r="L453" s="34"/>
      <c r="M453" s="35"/>
      <c r="N453" s="35"/>
      <c r="O453" s="34"/>
      <c r="P453" s="33"/>
      <c r="Q453" s="33"/>
      <c r="R453" s="33"/>
      <c r="S453" s="36"/>
      <c r="T453" s="37"/>
      <c r="U453" s="37"/>
      <c r="V453" s="36"/>
      <c r="W453" s="37"/>
      <c r="X453" s="37"/>
      <c r="Y453" s="37"/>
    </row>
    <row r="454" spans="1:25" ht="14.25" customHeight="1">
      <c r="A454" s="12" t="s">
        <v>1161</v>
      </c>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ht="12.75">
      <c r="A455" s="13" t="s">
        <v>1162</v>
      </c>
      <c r="B455" s="13"/>
      <c r="C455" s="14" t="s">
        <v>1163</v>
      </c>
      <c r="D455" s="15" t="s">
        <v>354</v>
      </c>
      <c r="E455" s="15" t="s">
        <v>21</v>
      </c>
      <c r="F455" s="16">
        <v>41326</v>
      </c>
      <c r="G455" s="17">
        <v>47</v>
      </c>
      <c r="H455" s="18">
        <v>232</v>
      </c>
      <c r="I455" s="19">
        <v>1375</v>
      </c>
      <c r="J455" s="20">
        <v>80</v>
      </c>
      <c r="K455" s="20">
        <v>48</v>
      </c>
      <c r="L455" s="21">
        <v>2.7699999809265137</v>
      </c>
      <c r="M455" s="22">
        <v>4.199999809265137</v>
      </c>
      <c r="N455" s="22"/>
      <c r="O455" s="23">
        <v>1</v>
      </c>
      <c r="P455" s="24">
        <v>0.5</v>
      </c>
      <c r="Q455" s="25">
        <v>3.1679999828338623</v>
      </c>
      <c r="R455" s="24">
        <v>2</v>
      </c>
      <c r="S455" s="26" t="s">
        <v>199</v>
      </c>
      <c r="T455" s="27">
        <v>91</v>
      </c>
      <c r="U455" s="27"/>
      <c r="V455" s="28" t="s">
        <v>45</v>
      </c>
      <c r="W455" s="29" t="s">
        <v>46</v>
      </c>
      <c r="X455" s="29"/>
      <c r="Y455" s="29"/>
    </row>
    <row r="456" spans="1:25" ht="12.75">
      <c r="A456" s="13" t="s">
        <v>1164</v>
      </c>
      <c r="B456" s="13"/>
      <c r="C456" s="14" t="s">
        <v>1165</v>
      </c>
      <c r="D456" s="15" t="s">
        <v>20</v>
      </c>
      <c r="E456" s="15" t="s">
        <v>21</v>
      </c>
      <c r="F456" s="16">
        <v>41329</v>
      </c>
      <c r="G456" s="17">
        <v>43</v>
      </c>
      <c r="H456" s="18">
        <v>227</v>
      </c>
      <c r="I456" s="19">
        <v>1305</v>
      </c>
      <c r="J456" s="20">
        <v>97</v>
      </c>
      <c r="K456" s="20">
        <v>53</v>
      </c>
      <c r="L456" s="21">
        <v>2.859999895095825</v>
      </c>
      <c r="M456" s="22">
        <v>2.5999999046325684</v>
      </c>
      <c r="N456" s="22"/>
      <c r="O456" s="23">
        <v>1</v>
      </c>
      <c r="P456" s="24">
        <v>-0.10000000149011612</v>
      </c>
      <c r="Q456" s="25">
        <v>0.8530000448226929</v>
      </c>
      <c r="R456" s="24">
        <v>0.699999988079071</v>
      </c>
      <c r="S456" s="26" t="s">
        <v>199</v>
      </c>
      <c r="T456" s="27">
        <v>91</v>
      </c>
      <c r="U456" s="27"/>
      <c r="V456" s="28" t="s">
        <v>45</v>
      </c>
      <c r="W456" s="29" t="s">
        <v>46</v>
      </c>
      <c r="X456" s="29"/>
      <c r="Y456" s="29"/>
    </row>
    <row r="457" spans="1:25" ht="12.75">
      <c r="A457" s="13" t="s">
        <v>1166</v>
      </c>
      <c r="B457" s="13"/>
      <c r="C457" s="14" t="s">
        <v>1167</v>
      </c>
      <c r="D457" s="15" t="s">
        <v>354</v>
      </c>
      <c r="E457" s="15" t="s">
        <v>21</v>
      </c>
      <c r="F457" s="16">
        <v>41332</v>
      </c>
      <c r="G457" s="17">
        <v>44</v>
      </c>
      <c r="H457" s="18">
        <v>224</v>
      </c>
      <c r="I457" s="19">
        <v>1224</v>
      </c>
      <c r="J457" s="20">
        <v>87</v>
      </c>
      <c r="K457" s="20">
        <v>51</v>
      </c>
      <c r="L457" s="21">
        <v>2.8499999046325684</v>
      </c>
      <c r="M457" s="22">
        <v>2.299999952316284</v>
      </c>
      <c r="N457" s="22"/>
      <c r="O457" s="23">
        <v>0.699999988079071</v>
      </c>
      <c r="P457" s="24">
        <v>0.10000000149011612</v>
      </c>
      <c r="Q457" s="25">
        <v>2.9539997577667236</v>
      </c>
      <c r="R457" s="24">
        <v>0.4000000059604645</v>
      </c>
      <c r="S457" s="26" t="s">
        <v>199</v>
      </c>
      <c r="T457" s="27">
        <v>91</v>
      </c>
      <c r="U457" s="27"/>
      <c r="V457" s="28" t="s">
        <v>45</v>
      </c>
      <c r="W457" s="29" t="s">
        <v>46</v>
      </c>
      <c r="X457" s="29"/>
      <c r="Y457" s="29"/>
    </row>
    <row r="458" spans="1:25" ht="12.75">
      <c r="A458" s="13" t="s">
        <v>1168</v>
      </c>
      <c r="B458" s="13"/>
      <c r="C458" s="14" t="s">
        <v>1169</v>
      </c>
      <c r="D458" s="15" t="s">
        <v>354</v>
      </c>
      <c r="E458" s="15" t="s">
        <v>21</v>
      </c>
      <c r="F458" s="16">
        <v>41331</v>
      </c>
      <c r="G458" s="17">
        <v>53</v>
      </c>
      <c r="H458" s="18">
        <v>214</v>
      </c>
      <c r="I458" s="19">
        <v>1008</v>
      </c>
      <c r="J458" s="20">
        <v>81</v>
      </c>
      <c r="K458" s="20">
        <v>47</v>
      </c>
      <c r="L458" s="21">
        <v>2.8299999237060547</v>
      </c>
      <c r="M458" s="22">
        <v>2.799999952316284</v>
      </c>
      <c r="N458" s="22"/>
      <c r="O458" s="23">
        <v>0.6000000238418579</v>
      </c>
      <c r="P458" s="24">
        <v>0.5</v>
      </c>
      <c r="Q458" s="25">
        <v>2.2769999504089355</v>
      </c>
      <c r="R458" s="24">
        <v>3.5999999046325684</v>
      </c>
      <c r="S458" s="26" t="s">
        <v>1170</v>
      </c>
      <c r="T458" s="27">
        <v>83</v>
      </c>
      <c r="U458" s="27"/>
      <c r="V458" s="28" t="s">
        <v>45</v>
      </c>
      <c r="W458" s="29" t="s">
        <v>46</v>
      </c>
      <c r="X458" s="29"/>
      <c r="Y458" s="29"/>
    </row>
    <row r="459" spans="1:25" ht="12.75">
      <c r="A459" s="13" t="s">
        <v>1171</v>
      </c>
      <c r="B459" s="13"/>
      <c r="C459" s="14" t="s">
        <v>1172</v>
      </c>
      <c r="D459" s="15" t="s">
        <v>27</v>
      </c>
      <c r="E459" s="15" t="s">
        <v>21</v>
      </c>
      <c r="F459" s="16">
        <v>41413</v>
      </c>
      <c r="G459" s="17">
        <v>47</v>
      </c>
      <c r="H459" s="18">
        <v>210</v>
      </c>
      <c r="I459" s="19">
        <v>874</v>
      </c>
      <c r="J459" s="20">
        <v>87</v>
      </c>
      <c r="K459" s="20">
        <v>46</v>
      </c>
      <c r="L459" s="21">
        <v>2.859999895095825</v>
      </c>
      <c r="M459" s="22">
        <v>2.799999952316284</v>
      </c>
      <c r="N459" s="22"/>
      <c r="O459" s="23">
        <v>0.4000000059604645</v>
      </c>
      <c r="P459" s="24">
        <v>0.6000000238418579</v>
      </c>
      <c r="Q459" s="25">
        <v>1.9429999589920044</v>
      </c>
      <c r="R459" s="24">
        <v>2.5999999046325684</v>
      </c>
      <c r="S459" s="26" t="s">
        <v>1173</v>
      </c>
      <c r="T459" s="27"/>
      <c r="U459" s="27"/>
      <c r="V459" s="28" t="s">
        <v>138</v>
      </c>
      <c r="W459" s="29" t="s">
        <v>139</v>
      </c>
      <c r="X459" s="29"/>
      <c r="Y459" s="29"/>
    </row>
    <row r="460" spans="1:25" ht="12.75">
      <c r="A460" s="31"/>
      <c r="B460" s="31"/>
      <c r="C460" s="32"/>
      <c r="D460" s="33"/>
      <c r="E460" s="33"/>
      <c r="F460" s="33"/>
      <c r="G460" s="33"/>
      <c r="H460" s="33"/>
      <c r="I460" s="34"/>
      <c r="J460" s="34"/>
      <c r="K460" s="34"/>
      <c r="L460" s="34"/>
      <c r="M460" s="35"/>
      <c r="N460" s="35"/>
      <c r="O460" s="34"/>
      <c r="P460" s="33"/>
      <c r="Q460" s="33"/>
      <c r="R460" s="33"/>
      <c r="S460" s="36"/>
      <c r="T460" s="37"/>
      <c r="U460" s="37"/>
      <c r="V460" s="36"/>
      <c r="W460" s="37"/>
      <c r="X460" s="37"/>
      <c r="Y460" s="37"/>
    </row>
    <row r="461" spans="1:25" ht="14.25" customHeight="1">
      <c r="A461" s="12" t="s">
        <v>1174</v>
      </c>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ht="12.75">
      <c r="A462" s="13" t="s">
        <v>1175</v>
      </c>
      <c r="B462" s="13"/>
      <c r="C462" s="30" t="s">
        <v>1176</v>
      </c>
      <c r="D462" s="15" t="s">
        <v>20</v>
      </c>
      <c r="E462" s="15" t="s">
        <v>52</v>
      </c>
      <c r="F462" s="16">
        <v>40708</v>
      </c>
      <c r="G462" s="17">
        <v>56</v>
      </c>
      <c r="H462" s="18">
        <v>239</v>
      </c>
      <c r="I462" s="19">
        <v>959</v>
      </c>
      <c r="J462" s="20">
        <v>72</v>
      </c>
      <c r="K462" s="20">
        <v>48</v>
      </c>
      <c r="L462" s="21">
        <v>3</v>
      </c>
      <c r="M462" s="22">
        <v>4.900000095367432</v>
      </c>
      <c r="N462" s="22"/>
      <c r="O462" s="23">
        <v>1</v>
      </c>
      <c r="P462" s="24">
        <v>1.2999999523162842</v>
      </c>
      <c r="Q462" s="25">
        <v>4.107000350952148</v>
      </c>
      <c r="R462" s="24">
        <v>5</v>
      </c>
      <c r="S462" s="26" t="s">
        <v>1177</v>
      </c>
      <c r="T462" s="27">
        <v>83</v>
      </c>
      <c r="U462" s="27"/>
      <c r="V462" s="28" t="s">
        <v>1178</v>
      </c>
      <c r="W462" s="29" t="s">
        <v>152</v>
      </c>
      <c r="X462" s="29"/>
      <c r="Y462" s="29"/>
    </row>
    <row r="463" spans="1:25" ht="12.75">
      <c r="A463" s="13" t="s">
        <v>1179</v>
      </c>
      <c r="B463" s="13"/>
      <c r="C463" s="30" t="s">
        <v>1180</v>
      </c>
      <c r="D463" s="15" t="s">
        <v>20</v>
      </c>
      <c r="E463" s="15" t="s">
        <v>21</v>
      </c>
      <c r="F463" s="16">
        <v>40862</v>
      </c>
      <c r="G463" s="17">
        <v>57</v>
      </c>
      <c r="H463" s="18">
        <v>229</v>
      </c>
      <c r="I463" s="19">
        <v>1087</v>
      </c>
      <c r="J463" s="20">
        <v>66</v>
      </c>
      <c r="K463" s="20">
        <v>45</v>
      </c>
      <c r="L463" s="21">
        <v>2.7100000381469727</v>
      </c>
      <c r="M463" s="22">
        <v>4.599999904632568</v>
      </c>
      <c r="N463" s="22"/>
      <c r="O463" s="23">
        <v>0.8999999761581421</v>
      </c>
      <c r="P463" s="24">
        <v>1.100000023841858</v>
      </c>
      <c r="Q463" s="25">
        <v>3.3410000801086426</v>
      </c>
      <c r="R463" s="24">
        <v>5.199999809265137</v>
      </c>
      <c r="S463" s="26" t="s">
        <v>1181</v>
      </c>
      <c r="T463" s="27">
        <v>87</v>
      </c>
      <c r="U463" s="27"/>
      <c r="V463" s="28" t="s">
        <v>1182</v>
      </c>
      <c r="W463" s="29" t="s">
        <v>65</v>
      </c>
      <c r="X463" s="29"/>
      <c r="Y463" s="29"/>
    </row>
    <row r="464" spans="1:25" ht="12.75">
      <c r="A464" s="13" t="s">
        <v>1183</v>
      </c>
      <c r="B464" s="13"/>
      <c r="C464" s="30" t="s">
        <v>1184</v>
      </c>
      <c r="D464" s="15" t="s">
        <v>27</v>
      </c>
      <c r="E464" s="15" t="s">
        <v>21</v>
      </c>
      <c r="F464" s="16">
        <v>40890</v>
      </c>
      <c r="G464" s="17">
        <v>51</v>
      </c>
      <c r="H464" s="18">
        <v>229</v>
      </c>
      <c r="I464" s="19">
        <v>898</v>
      </c>
      <c r="J464" s="20">
        <v>70</v>
      </c>
      <c r="K464" s="20">
        <v>42</v>
      </c>
      <c r="L464" s="21">
        <v>2.7899999618530273</v>
      </c>
      <c r="M464" s="22">
        <v>6.199999809265137</v>
      </c>
      <c r="N464" s="22"/>
      <c r="O464" s="23">
        <v>0.6000000238418579</v>
      </c>
      <c r="P464" s="24">
        <v>1</v>
      </c>
      <c r="Q464" s="25">
        <v>3.2719998359680176</v>
      </c>
      <c r="R464" s="24">
        <v>3.200000047683716</v>
      </c>
      <c r="S464" s="26" t="s">
        <v>28</v>
      </c>
      <c r="T464" s="27">
        <v>90</v>
      </c>
      <c r="U464" s="27"/>
      <c r="V464" s="28" t="s">
        <v>29</v>
      </c>
      <c r="W464" s="29" t="s">
        <v>30</v>
      </c>
      <c r="X464" s="29"/>
      <c r="Y464" s="29"/>
    </row>
    <row r="465" spans="1:25" ht="12.75">
      <c r="A465" s="13" t="s">
        <v>1185</v>
      </c>
      <c r="B465" s="13"/>
      <c r="C465" s="30" t="s">
        <v>1186</v>
      </c>
      <c r="D465" s="15" t="s">
        <v>20</v>
      </c>
      <c r="E465" s="15" t="s">
        <v>21</v>
      </c>
      <c r="F465" s="16">
        <v>41329</v>
      </c>
      <c r="G465" s="17">
        <v>56</v>
      </c>
      <c r="H465" s="18">
        <v>223</v>
      </c>
      <c r="I465" s="19">
        <v>709</v>
      </c>
      <c r="J465" s="20">
        <v>55</v>
      </c>
      <c r="K465" s="20">
        <v>30</v>
      </c>
      <c r="L465" s="21">
        <v>2.6500000953674316</v>
      </c>
      <c r="M465" s="22">
        <v>6.599999904632568</v>
      </c>
      <c r="N465" s="22"/>
      <c r="O465" s="23">
        <v>1.100000023841858</v>
      </c>
      <c r="P465" s="24">
        <v>1.2999999523162842</v>
      </c>
      <c r="Q465" s="25">
        <v>5.526000022888184</v>
      </c>
      <c r="R465" s="24">
        <v>5.5</v>
      </c>
      <c r="S465" s="26" t="s">
        <v>1187</v>
      </c>
      <c r="T465" s="27">
        <v>81</v>
      </c>
      <c r="U465" s="27"/>
      <c r="V465" s="28" t="s">
        <v>1188</v>
      </c>
      <c r="W465" s="29" t="s">
        <v>128</v>
      </c>
      <c r="X465" s="29"/>
      <c r="Y465" s="29"/>
    </row>
    <row r="466" spans="1:25" ht="12.75">
      <c r="A466" s="13" t="s">
        <v>1189</v>
      </c>
      <c r="B466" s="13"/>
      <c r="C466" s="30" t="s">
        <v>1190</v>
      </c>
      <c r="D466" s="15" t="s">
        <v>20</v>
      </c>
      <c r="E466" s="15" t="s">
        <v>21</v>
      </c>
      <c r="F466" s="16">
        <v>41061</v>
      </c>
      <c r="G466" s="17">
        <v>59</v>
      </c>
      <c r="H466" s="18">
        <v>217</v>
      </c>
      <c r="I466" s="19">
        <v>1082</v>
      </c>
      <c r="J466" s="20">
        <v>63</v>
      </c>
      <c r="K466" s="20">
        <v>42</v>
      </c>
      <c r="L466" s="21">
        <v>2.8499999046325684</v>
      </c>
      <c r="M466" s="22">
        <v>4.099999904632568</v>
      </c>
      <c r="N466" s="22"/>
      <c r="O466" s="23">
        <v>1.399999976158142</v>
      </c>
      <c r="P466" s="24">
        <v>1</v>
      </c>
      <c r="Q466" s="25">
        <v>3.566999912261963</v>
      </c>
      <c r="R466" s="24">
        <v>6.199999809265137</v>
      </c>
      <c r="S466" s="26" t="s">
        <v>1191</v>
      </c>
      <c r="T466" s="27">
        <v>84</v>
      </c>
      <c r="U466" s="27"/>
      <c r="V466" s="28" t="s">
        <v>1192</v>
      </c>
      <c r="W466" s="29" t="s">
        <v>128</v>
      </c>
      <c r="X466" s="29"/>
      <c r="Y466" s="29"/>
    </row>
    <row r="467" spans="1:25" ht="12.75">
      <c r="A467" s="13" t="s">
        <v>1193</v>
      </c>
      <c r="B467" s="13"/>
      <c r="C467" s="30" t="s">
        <v>1194</v>
      </c>
      <c r="D467" s="15" t="s">
        <v>20</v>
      </c>
      <c r="E467" s="15" t="s">
        <v>21</v>
      </c>
      <c r="F467" s="16">
        <v>41141</v>
      </c>
      <c r="G467" s="17">
        <v>52</v>
      </c>
      <c r="H467" s="18">
        <v>215</v>
      </c>
      <c r="I467" s="19">
        <v>923</v>
      </c>
      <c r="J467" s="20">
        <v>58</v>
      </c>
      <c r="K467" s="20">
        <v>35</v>
      </c>
      <c r="L467" s="21">
        <v>2.819999933242798</v>
      </c>
      <c r="M467" s="22">
        <v>6</v>
      </c>
      <c r="N467" s="22"/>
      <c r="O467" s="23">
        <v>0.4000000059604645</v>
      </c>
      <c r="P467" s="24">
        <v>1.5</v>
      </c>
      <c r="Q467" s="25">
        <v>4.686999797821045</v>
      </c>
      <c r="R467" s="24">
        <v>3.700000047683716</v>
      </c>
      <c r="S467" s="26" t="s">
        <v>1195</v>
      </c>
      <c r="T467" s="27">
        <v>84</v>
      </c>
      <c r="U467" s="27"/>
      <c r="V467" s="28" t="s">
        <v>1196</v>
      </c>
      <c r="W467" s="29" t="s">
        <v>1197</v>
      </c>
      <c r="X467" s="29"/>
      <c r="Y467" s="29"/>
    </row>
    <row r="468" spans="1:25" ht="12.75">
      <c r="A468" s="13" t="s">
        <v>1198</v>
      </c>
      <c r="B468" s="13"/>
      <c r="C468" s="30" t="s">
        <v>1199</v>
      </c>
      <c r="D468" s="15" t="s">
        <v>20</v>
      </c>
      <c r="E468" s="15" t="s">
        <v>21</v>
      </c>
      <c r="F468" s="16">
        <v>41094</v>
      </c>
      <c r="G468" s="17">
        <v>57</v>
      </c>
      <c r="H468" s="18">
        <v>211</v>
      </c>
      <c r="I468" s="19">
        <v>721</v>
      </c>
      <c r="J468" s="20">
        <v>55</v>
      </c>
      <c r="K468" s="20">
        <v>34</v>
      </c>
      <c r="L468" s="21">
        <v>2.809999942779541</v>
      </c>
      <c r="M468" s="22">
        <v>5.900000095367432</v>
      </c>
      <c r="N468" s="22"/>
      <c r="O468" s="23">
        <v>0.4000000059604645</v>
      </c>
      <c r="P468" s="24">
        <v>1.2999999523162842</v>
      </c>
      <c r="Q468" s="25">
        <v>4.98199987411499</v>
      </c>
      <c r="R468" s="24">
        <v>5.800000190734863</v>
      </c>
      <c r="S468" s="26" t="s">
        <v>1200</v>
      </c>
      <c r="T468" s="27">
        <v>91</v>
      </c>
      <c r="U468" s="27"/>
      <c r="V468" s="28" t="s">
        <v>1201</v>
      </c>
      <c r="W468" s="29" t="s">
        <v>109</v>
      </c>
      <c r="X468" s="29"/>
      <c r="Y468" s="29"/>
    </row>
    <row r="469" spans="1:25" ht="12.75">
      <c r="A469" s="13" t="s">
        <v>1202</v>
      </c>
      <c r="B469" s="13"/>
      <c r="C469" s="30" t="s">
        <v>1203</v>
      </c>
      <c r="D469" s="15" t="s">
        <v>20</v>
      </c>
      <c r="E469" s="15" t="s">
        <v>21</v>
      </c>
      <c r="F469" s="16">
        <v>41388</v>
      </c>
      <c r="G469" s="17">
        <v>54</v>
      </c>
      <c r="H469" s="18">
        <v>211</v>
      </c>
      <c r="I469" s="19">
        <v>776</v>
      </c>
      <c r="J469" s="20">
        <v>58</v>
      </c>
      <c r="K469" s="20">
        <v>32</v>
      </c>
      <c r="L469" s="21">
        <v>2.7799999713897705</v>
      </c>
      <c r="M469" s="22">
        <v>6.5</v>
      </c>
      <c r="N469" s="22"/>
      <c r="O469" s="23">
        <v>0.8999999761581421</v>
      </c>
      <c r="P469" s="24">
        <v>1.100000023841858</v>
      </c>
      <c r="Q469" s="25">
        <v>4.224999904632568</v>
      </c>
      <c r="R469" s="24">
        <v>4.800000190734863</v>
      </c>
      <c r="S469" s="26" t="s">
        <v>1204</v>
      </c>
      <c r="T469" s="27">
        <v>79</v>
      </c>
      <c r="U469" s="27"/>
      <c r="V469" s="28" t="s">
        <v>1188</v>
      </c>
      <c r="W469" s="29" t="s">
        <v>128</v>
      </c>
      <c r="X469" s="29"/>
      <c r="Y469" s="29"/>
    </row>
    <row r="470" spans="1:25" ht="12.75">
      <c r="A470" s="31"/>
      <c r="B470" s="31"/>
      <c r="C470" s="32"/>
      <c r="D470" s="33"/>
      <c r="E470" s="33"/>
      <c r="F470" s="33"/>
      <c r="G470" s="33"/>
      <c r="H470" s="33"/>
      <c r="I470" s="34"/>
      <c r="J470" s="34"/>
      <c r="K470" s="34"/>
      <c r="L470" s="34"/>
      <c r="M470" s="35"/>
      <c r="N470" s="35"/>
      <c r="O470" s="34"/>
      <c r="P470" s="33"/>
      <c r="Q470" s="33"/>
      <c r="R470" s="33"/>
      <c r="S470" s="36"/>
      <c r="T470" s="37"/>
      <c r="U470" s="37"/>
      <c r="V470" s="36"/>
      <c r="W470" s="37"/>
      <c r="X470" s="37"/>
      <c r="Y470" s="37"/>
    </row>
    <row r="471" spans="1:25" ht="14.25" customHeight="1">
      <c r="A471" s="12" t="s">
        <v>1205</v>
      </c>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ht="12.75">
      <c r="A472" s="13" t="s">
        <v>1206</v>
      </c>
      <c r="B472" s="13"/>
      <c r="C472" s="14" t="s">
        <v>1207</v>
      </c>
      <c r="D472" s="15" t="s">
        <v>20</v>
      </c>
      <c r="E472" s="15" t="s">
        <v>21</v>
      </c>
      <c r="F472" s="16">
        <v>41382</v>
      </c>
      <c r="G472" s="17">
        <v>55</v>
      </c>
      <c r="H472" s="18">
        <v>209</v>
      </c>
      <c r="I472" s="19">
        <v>420</v>
      </c>
      <c r="J472" s="20">
        <v>61</v>
      </c>
      <c r="K472" s="20">
        <v>32</v>
      </c>
      <c r="L472" s="21">
        <v>2.809999942779541</v>
      </c>
      <c r="M472" s="22">
        <v>6.5</v>
      </c>
      <c r="N472" s="22"/>
      <c r="O472" s="23">
        <v>1.600000023841858</v>
      </c>
      <c r="P472" s="24">
        <v>0.800000011920929</v>
      </c>
      <c r="Q472" s="25">
        <v>3.315000057220459</v>
      </c>
      <c r="R472" s="24">
        <v>4.5</v>
      </c>
      <c r="S472" s="26" t="s">
        <v>1208</v>
      </c>
      <c r="T472" s="27"/>
      <c r="U472" s="27"/>
      <c r="V472" s="28" t="s">
        <v>975</v>
      </c>
      <c r="W472" s="29" t="s">
        <v>109</v>
      </c>
      <c r="X472" s="29"/>
      <c r="Y472" s="29"/>
    </row>
    <row r="473" spans="1:25" ht="12.75">
      <c r="A473" s="31"/>
      <c r="B473" s="31"/>
      <c r="C473" s="32"/>
      <c r="D473" s="33"/>
      <c r="E473" s="33"/>
      <c r="F473" s="33"/>
      <c r="G473" s="33"/>
      <c r="H473" s="33"/>
      <c r="I473" s="34"/>
      <c r="J473" s="34"/>
      <c r="K473" s="34"/>
      <c r="L473" s="34"/>
      <c r="M473" s="35"/>
      <c r="N473" s="35"/>
      <c r="O473" s="34"/>
      <c r="P473" s="33"/>
      <c r="Q473" s="33"/>
      <c r="R473" s="33"/>
      <c r="S473" s="36"/>
      <c r="T473" s="37"/>
      <c r="U473" s="37"/>
      <c r="V473" s="36"/>
      <c r="W473" s="37"/>
      <c r="X473" s="37"/>
      <c r="Y473" s="37"/>
    </row>
    <row r="474" spans="1:25" ht="14.25" customHeight="1">
      <c r="A474" s="12" t="s">
        <v>1209</v>
      </c>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ht="12.75">
      <c r="A475" s="13" t="s">
        <v>1210</v>
      </c>
      <c r="B475" s="13"/>
      <c r="C475" s="30" t="s">
        <v>1211</v>
      </c>
      <c r="D475" s="15" t="s">
        <v>27</v>
      </c>
      <c r="E475" s="15" t="s">
        <v>21</v>
      </c>
      <c r="F475" s="16">
        <v>40910</v>
      </c>
      <c r="G475" s="17">
        <v>58</v>
      </c>
      <c r="H475" s="18">
        <v>221</v>
      </c>
      <c r="I475" s="19">
        <v>1179</v>
      </c>
      <c r="J475" s="20">
        <v>80</v>
      </c>
      <c r="K475" s="20">
        <v>48</v>
      </c>
      <c r="L475" s="21">
        <v>3.200000047683716</v>
      </c>
      <c r="M475" s="22">
        <v>5.099999904632568</v>
      </c>
      <c r="N475" s="22"/>
      <c r="O475" s="23">
        <v>1</v>
      </c>
      <c r="P475" s="24">
        <v>1.2999999523162842</v>
      </c>
      <c r="Q475" s="25">
        <v>2.931999921798706</v>
      </c>
      <c r="R475" s="24">
        <v>4</v>
      </c>
      <c r="S475" s="26" t="s">
        <v>1212</v>
      </c>
      <c r="T475" s="27">
        <v>90</v>
      </c>
      <c r="U475" s="27"/>
      <c r="V475" s="28" t="s">
        <v>285</v>
      </c>
      <c r="W475" s="29" t="s">
        <v>24</v>
      </c>
      <c r="X475" s="29"/>
      <c r="Y475" s="29"/>
    </row>
    <row r="476" spans="1:25" ht="12.75">
      <c r="A476" s="31"/>
      <c r="B476" s="31"/>
      <c r="C476" s="32"/>
      <c r="D476" s="33"/>
      <c r="E476" s="33"/>
      <c r="F476" s="33"/>
      <c r="G476" s="33"/>
      <c r="H476" s="33"/>
      <c r="I476" s="34"/>
      <c r="J476" s="34"/>
      <c r="K476" s="34"/>
      <c r="L476" s="34"/>
      <c r="M476" s="35"/>
      <c r="N476" s="35"/>
      <c r="O476" s="34"/>
      <c r="P476" s="33"/>
      <c r="Q476" s="33"/>
      <c r="R476" s="33"/>
      <c r="S476" s="36"/>
      <c r="T476" s="37"/>
      <c r="U476" s="37"/>
      <c r="V476" s="36"/>
      <c r="W476" s="37"/>
      <c r="X476" s="37"/>
      <c r="Y476" s="37"/>
    </row>
    <row r="477" spans="1:25" ht="14.25" customHeight="1">
      <c r="A477" s="12" t="s">
        <v>1213</v>
      </c>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ht="12.75">
      <c r="A478" s="13" t="s">
        <v>1214</v>
      </c>
      <c r="B478" s="13"/>
      <c r="C478" s="30" t="s">
        <v>1215</v>
      </c>
      <c r="D478" s="15" t="s">
        <v>20</v>
      </c>
      <c r="E478" s="15" t="s">
        <v>52</v>
      </c>
      <c r="F478" s="16">
        <v>41347</v>
      </c>
      <c r="G478" s="17">
        <v>57</v>
      </c>
      <c r="H478" s="18">
        <v>209</v>
      </c>
      <c r="I478" s="19">
        <v>1132</v>
      </c>
      <c r="J478" s="20">
        <v>62</v>
      </c>
      <c r="K478" s="20">
        <v>34</v>
      </c>
      <c r="L478" s="21">
        <v>2.7699999809265137</v>
      </c>
      <c r="M478" s="22">
        <v>5.199999809265137</v>
      </c>
      <c r="N478" s="22"/>
      <c r="O478" s="23">
        <v>0.6000000238418579</v>
      </c>
      <c r="P478" s="24">
        <v>1.7999999523162842</v>
      </c>
      <c r="Q478" s="25">
        <v>4.931000232696533</v>
      </c>
      <c r="R478" s="24">
        <v>9.300000190734863</v>
      </c>
      <c r="S478" s="26" t="s">
        <v>1216</v>
      </c>
      <c r="T478" s="27">
        <v>80</v>
      </c>
      <c r="U478" s="27"/>
      <c r="V478" s="28" t="s">
        <v>147</v>
      </c>
      <c r="W478" s="29" t="s">
        <v>30</v>
      </c>
      <c r="X478" s="29"/>
      <c r="Y478" s="29"/>
    </row>
    <row r="479" spans="1:25" ht="12.75">
      <c r="A479" s="31"/>
      <c r="B479" s="31"/>
      <c r="C479" s="32"/>
      <c r="D479" s="33"/>
      <c r="E479" s="33"/>
      <c r="F479" s="33"/>
      <c r="G479" s="33"/>
      <c r="H479" s="33"/>
      <c r="I479" s="34"/>
      <c r="J479" s="34"/>
      <c r="K479" s="34"/>
      <c r="L479" s="34"/>
      <c r="M479" s="35"/>
      <c r="N479" s="35"/>
      <c r="O479" s="34"/>
      <c r="P479" s="33"/>
      <c r="Q479" s="33"/>
      <c r="R479" s="33"/>
      <c r="S479" s="36"/>
      <c r="T479" s="37"/>
      <c r="U479" s="37"/>
      <c r="V479" s="36"/>
      <c r="W479" s="37"/>
      <c r="X479" s="37"/>
      <c r="Y479" s="37"/>
    </row>
    <row r="480" spans="1:25" ht="14.25" customHeight="1">
      <c r="A480" s="12" t="s">
        <v>1217</v>
      </c>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ht="12.75">
      <c r="A481" s="13" t="s">
        <v>1218</v>
      </c>
      <c r="B481" s="13"/>
      <c r="C481" s="14" t="s">
        <v>1219</v>
      </c>
      <c r="D481" s="15" t="s">
        <v>27</v>
      </c>
      <c r="E481" s="15" t="s">
        <v>21</v>
      </c>
      <c r="F481" s="16">
        <v>40814</v>
      </c>
      <c r="G481" s="17">
        <v>62</v>
      </c>
      <c r="H481" s="18">
        <v>210</v>
      </c>
      <c r="I481" s="19">
        <v>757</v>
      </c>
      <c r="J481" s="20">
        <v>81</v>
      </c>
      <c r="K481" s="20">
        <v>38</v>
      </c>
      <c r="L481" s="21">
        <v>2.9700000286102295</v>
      </c>
      <c r="M481" s="22">
        <v>3.5</v>
      </c>
      <c r="N481" s="22"/>
      <c r="O481" s="23">
        <v>0.30000001192092896</v>
      </c>
      <c r="P481" s="24">
        <v>1.7000000476837158</v>
      </c>
      <c r="Q481" s="25">
        <v>4.426000118255615</v>
      </c>
      <c r="R481" s="24">
        <v>7.800000190734863</v>
      </c>
      <c r="S481" s="26" t="s">
        <v>1220</v>
      </c>
      <c r="T481" s="27">
        <v>92</v>
      </c>
      <c r="U481" s="27"/>
      <c r="V481" s="28" t="s">
        <v>1221</v>
      </c>
      <c r="W481" s="29" t="s">
        <v>89</v>
      </c>
      <c r="X481" s="29"/>
      <c r="Y481" s="29"/>
    </row>
    <row r="482" spans="1:25" ht="12.75">
      <c r="A482" s="31"/>
      <c r="B482" s="31"/>
      <c r="C482" s="32"/>
      <c r="D482" s="33"/>
      <c r="E482" s="33"/>
      <c r="F482" s="33"/>
      <c r="G482" s="33"/>
      <c r="H482" s="33"/>
      <c r="I482" s="34"/>
      <c r="J482" s="34"/>
      <c r="K482" s="34"/>
      <c r="L482" s="34"/>
      <c r="M482" s="35"/>
      <c r="N482" s="35"/>
      <c r="O482" s="34"/>
      <c r="P482" s="33"/>
      <c r="Q482" s="33"/>
      <c r="R482" s="33"/>
      <c r="S482" s="36"/>
      <c r="T482" s="37"/>
      <c r="U482" s="37"/>
      <c r="V482" s="36"/>
      <c r="W482" s="37"/>
      <c r="X482" s="37"/>
      <c r="Y482" s="37"/>
    </row>
    <row r="483" spans="1:25" ht="14.25" customHeight="1">
      <c r="A483" s="12" t="s">
        <v>1222</v>
      </c>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ht="12.75">
      <c r="A484" s="13" t="s">
        <v>1223</v>
      </c>
      <c r="B484" s="13"/>
      <c r="C484" s="14" t="s">
        <v>1224</v>
      </c>
      <c r="D484" s="15" t="s">
        <v>27</v>
      </c>
      <c r="E484" s="15" t="s">
        <v>21</v>
      </c>
      <c r="F484" s="16">
        <v>40842</v>
      </c>
      <c r="G484" s="17">
        <v>62</v>
      </c>
      <c r="H484" s="18">
        <v>222</v>
      </c>
      <c r="I484" s="19">
        <v>1473</v>
      </c>
      <c r="J484" s="20">
        <v>76</v>
      </c>
      <c r="K484" s="20">
        <v>49</v>
      </c>
      <c r="L484" s="21">
        <v>2.7799999713897705</v>
      </c>
      <c r="M484" s="22">
        <v>4.699999809265137</v>
      </c>
      <c r="N484" s="22"/>
      <c r="O484" s="23">
        <v>0.30000001192092896</v>
      </c>
      <c r="P484" s="24">
        <v>1.100000023841858</v>
      </c>
      <c r="Q484" s="25">
        <v>1.5699999332427979</v>
      </c>
      <c r="R484" s="24">
        <v>9</v>
      </c>
      <c r="S484" s="26" t="s">
        <v>1225</v>
      </c>
      <c r="T484" s="27">
        <v>82</v>
      </c>
      <c r="U484" s="27"/>
      <c r="V484" s="28" t="s">
        <v>138</v>
      </c>
      <c r="W484" s="29" t="s">
        <v>139</v>
      </c>
      <c r="X484" s="29"/>
      <c r="Y484" s="29"/>
    </row>
    <row r="485" spans="1:25" ht="12.75">
      <c r="A485" s="13" t="s">
        <v>1226</v>
      </c>
      <c r="B485" s="13"/>
      <c r="C485" s="30" t="s">
        <v>1227</v>
      </c>
      <c r="D485" s="15" t="s">
        <v>20</v>
      </c>
      <c r="E485" s="15" t="s">
        <v>21</v>
      </c>
      <c r="F485" s="16">
        <v>40772</v>
      </c>
      <c r="G485" s="17">
        <v>61</v>
      </c>
      <c r="H485" s="18">
        <v>218</v>
      </c>
      <c r="I485" s="19">
        <v>1044</v>
      </c>
      <c r="J485" s="20">
        <v>86</v>
      </c>
      <c r="K485" s="20">
        <v>43</v>
      </c>
      <c r="L485" s="21">
        <v>2.799999952316284</v>
      </c>
      <c r="M485" s="22">
        <v>4.800000190734863</v>
      </c>
      <c r="N485" s="22"/>
      <c r="O485" s="23">
        <v>0.6000000238418579</v>
      </c>
      <c r="P485" s="24">
        <v>1.399999976158142</v>
      </c>
      <c r="Q485" s="25">
        <v>1.9109998941421509</v>
      </c>
      <c r="R485" s="24">
        <v>7.5</v>
      </c>
      <c r="S485" s="26" t="s">
        <v>1228</v>
      </c>
      <c r="T485" s="27">
        <v>83</v>
      </c>
      <c r="U485" s="27"/>
      <c r="V485" s="28" t="s">
        <v>1229</v>
      </c>
      <c r="W485" s="29" t="s">
        <v>30</v>
      </c>
      <c r="X485" s="29"/>
      <c r="Y485" s="29"/>
    </row>
    <row r="486" spans="1:25" ht="12.75">
      <c r="A486" s="13" t="s">
        <v>1230</v>
      </c>
      <c r="B486" s="13"/>
      <c r="C486" s="30" t="s">
        <v>1231</v>
      </c>
      <c r="D486" s="15" t="s">
        <v>20</v>
      </c>
      <c r="E486" s="15" t="s">
        <v>21</v>
      </c>
      <c r="F486" s="16">
        <v>41178</v>
      </c>
      <c r="G486" s="17">
        <v>60</v>
      </c>
      <c r="H486" s="18">
        <v>210</v>
      </c>
      <c r="I486" s="19">
        <v>1140</v>
      </c>
      <c r="J486" s="20">
        <v>82</v>
      </c>
      <c r="K486" s="20">
        <v>40</v>
      </c>
      <c r="L486" s="21">
        <v>2.869999885559082</v>
      </c>
      <c r="M486" s="22">
        <v>5</v>
      </c>
      <c r="N486" s="22"/>
      <c r="O486" s="23">
        <v>0.8999999761581421</v>
      </c>
      <c r="P486" s="24">
        <v>1.100000023841858</v>
      </c>
      <c r="Q486" s="25">
        <v>2.125</v>
      </c>
      <c r="R486" s="24">
        <v>7</v>
      </c>
      <c r="S486" s="26" t="s">
        <v>1232</v>
      </c>
      <c r="T486" s="27">
        <v>81</v>
      </c>
      <c r="U486" s="27"/>
      <c r="V486" s="28" t="s">
        <v>416</v>
      </c>
      <c r="W486" s="29" t="s">
        <v>24</v>
      </c>
      <c r="X486" s="29"/>
      <c r="Y486" s="29"/>
    </row>
    <row r="487" spans="1:25" ht="12.75">
      <c r="A487" s="31"/>
      <c r="B487" s="31"/>
      <c r="C487" s="32"/>
      <c r="D487" s="33"/>
      <c r="E487" s="33"/>
      <c r="F487" s="33"/>
      <c r="G487" s="33"/>
      <c r="H487" s="33"/>
      <c r="I487" s="34"/>
      <c r="J487" s="34"/>
      <c r="K487" s="34"/>
      <c r="L487" s="34"/>
      <c r="M487" s="35"/>
      <c r="N487" s="35"/>
      <c r="O487" s="34"/>
      <c r="P487" s="33"/>
      <c r="Q487" s="33"/>
      <c r="R487" s="33"/>
      <c r="S487" s="36"/>
      <c r="T487" s="37"/>
      <c r="U487" s="37"/>
      <c r="V487" s="36"/>
      <c r="W487" s="37"/>
      <c r="X487" s="37"/>
      <c r="Y487" s="37"/>
    </row>
    <row r="488" spans="1:25" ht="14.25" customHeight="1">
      <c r="A488" s="12" t="s">
        <v>1233</v>
      </c>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ht="12.75">
      <c r="A489" s="13" t="s">
        <v>1234</v>
      </c>
      <c r="B489" s="13"/>
      <c r="C489" s="14" t="s">
        <v>1235</v>
      </c>
      <c r="D489" s="15" t="s">
        <v>20</v>
      </c>
      <c r="E489" s="15" t="s">
        <v>21</v>
      </c>
      <c r="F489" s="16">
        <v>41476</v>
      </c>
      <c r="G489" s="17">
        <v>51</v>
      </c>
      <c r="H489" s="18">
        <v>211</v>
      </c>
      <c r="I489" s="19">
        <v>527</v>
      </c>
      <c r="J489" s="20">
        <v>67</v>
      </c>
      <c r="K489" s="20">
        <v>37</v>
      </c>
      <c r="L489" s="21">
        <v>2.819999933242798</v>
      </c>
      <c r="M489" s="22">
        <v>5.099999904632568</v>
      </c>
      <c r="N489" s="22"/>
      <c r="O489" s="23">
        <v>1.399999976158142</v>
      </c>
      <c r="P489" s="24">
        <v>1.7000000476837158</v>
      </c>
      <c r="Q489" s="25">
        <v>3.7920002937316895</v>
      </c>
      <c r="R489" s="24">
        <v>5.5</v>
      </c>
      <c r="S489" s="26" t="s">
        <v>1208</v>
      </c>
      <c r="T489" s="27"/>
      <c r="U489" s="27"/>
      <c r="V489" s="28" t="s">
        <v>975</v>
      </c>
      <c r="W489" s="29" t="s">
        <v>109</v>
      </c>
      <c r="X489" s="29"/>
      <c r="Y489" s="29"/>
    </row>
    <row r="490" spans="1:25" ht="12.75">
      <c r="A490" s="31"/>
      <c r="B490" s="31"/>
      <c r="C490" s="32"/>
      <c r="D490" s="33"/>
      <c r="E490" s="33"/>
      <c r="F490" s="33"/>
      <c r="G490" s="33"/>
      <c r="H490" s="33"/>
      <c r="I490" s="34"/>
      <c r="J490" s="34"/>
      <c r="K490" s="34"/>
      <c r="L490" s="34"/>
      <c r="M490" s="35"/>
      <c r="N490" s="35"/>
      <c r="O490" s="34"/>
      <c r="P490" s="33"/>
      <c r="Q490" s="33"/>
      <c r="R490" s="33"/>
      <c r="S490" s="36"/>
      <c r="T490" s="37"/>
      <c r="U490" s="37"/>
      <c r="V490" s="36"/>
      <c r="W490" s="37"/>
      <c r="X490" s="37"/>
      <c r="Y490" s="37"/>
    </row>
    <row r="491" spans="1:25" ht="14.25" customHeight="1">
      <c r="A491" s="12" t="s">
        <v>1236</v>
      </c>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ht="12.75">
      <c r="A492" s="13" t="s">
        <v>1237</v>
      </c>
      <c r="B492" s="13"/>
      <c r="C492" s="30" t="s">
        <v>1238</v>
      </c>
      <c r="D492" s="15" t="s">
        <v>20</v>
      </c>
      <c r="E492" s="15" t="s">
        <v>21</v>
      </c>
      <c r="F492" s="16">
        <v>41281</v>
      </c>
      <c r="G492" s="17">
        <v>58</v>
      </c>
      <c r="H492" s="18">
        <v>231</v>
      </c>
      <c r="I492" s="19">
        <v>1520</v>
      </c>
      <c r="J492" s="20">
        <v>64</v>
      </c>
      <c r="K492" s="20">
        <v>54</v>
      </c>
      <c r="L492" s="21">
        <v>2.869999885559082</v>
      </c>
      <c r="M492" s="22">
        <v>3.799999952316284</v>
      </c>
      <c r="N492" s="22"/>
      <c r="O492" s="23">
        <v>1.100000023841858</v>
      </c>
      <c r="P492" s="24">
        <v>1.2000000476837158</v>
      </c>
      <c r="Q492" s="25">
        <v>1.6009999513626099</v>
      </c>
      <c r="R492" s="24">
        <v>8.699999809265137</v>
      </c>
      <c r="S492" s="26" t="s">
        <v>1239</v>
      </c>
      <c r="T492" s="27">
        <v>84</v>
      </c>
      <c r="U492" s="27"/>
      <c r="V492" s="28" t="s">
        <v>1240</v>
      </c>
      <c r="W492" s="29" t="s">
        <v>1241</v>
      </c>
      <c r="X492" s="29"/>
      <c r="Y492" s="29"/>
    </row>
    <row r="493" spans="1:25" ht="12.75">
      <c r="A493" s="13" t="s">
        <v>1242</v>
      </c>
      <c r="B493" s="13"/>
      <c r="C493" s="30" t="s">
        <v>1243</v>
      </c>
      <c r="D493" s="15" t="s">
        <v>20</v>
      </c>
      <c r="E493" s="15" t="s">
        <v>21</v>
      </c>
      <c r="F493" s="16">
        <v>41128</v>
      </c>
      <c r="G493" s="17">
        <v>55</v>
      </c>
      <c r="H493" s="18">
        <v>215</v>
      </c>
      <c r="I493" s="19">
        <v>1220</v>
      </c>
      <c r="J493" s="20">
        <v>66</v>
      </c>
      <c r="K493" s="20">
        <v>46</v>
      </c>
      <c r="L493" s="21">
        <v>2.7799999713897705</v>
      </c>
      <c r="M493" s="22">
        <v>4.099999904632568</v>
      </c>
      <c r="N493" s="22"/>
      <c r="O493" s="23">
        <v>0.6000000238418579</v>
      </c>
      <c r="P493" s="24">
        <v>1.2000000476837158</v>
      </c>
      <c r="Q493" s="25">
        <v>2.383999824523926</v>
      </c>
      <c r="R493" s="24">
        <v>6.300000190734863</v>
      </c>
      <c r="S493" s="26" t="s">
        <v>1244</v>
      </c>
      <c r="T493" s="27">
        <v>85</v>
      </c>
      <c r="U493" s="27"/>
      <c r="V493" s="28" t="s">
        <v>147</v>
      </c>
      <c r="W493" s="29" t="s">
        <v>30</v>
      </c>
      <c r="X493" s="29"/>
      <c r="Y493" s="29"/>
    </row>
    <row r="494" spans="1:25" ht="12.75">
      <c r="A494" s="31"/>
      <c r="B494" s="31"/>
      <c r="C494" s="32"/>
      <c r="D494" s="33"/>
      <c r="E494" s="33"/>
      <c r="F494" s="33"/>
      <c r="G494" s="33"/>
      <c r="H494" s="33"/>
      <c r="I494" s="34"/>
      <c r="J494" s="34"/>
      <c r="K494" s="34"/>
      <c r="L494" s="34"/>
      <c r="M494" s="35"/>
      <c r="N494" s="35"/>
      <c r="O494" s="34"/>
      <c r="P494" s="33"/>
      <c r="Q494" s="33"/>
      <c r="R494" s="33"/>
      <c r="S494" s="36"/>
      <c r="T494" s="37"/>
      <c r="U494" s="37"/>
      <c r="V494" s="36"/>
      <c r="W494" s="37"/>
      <c r="X494" s="37"/>
      <c r="Y494" s="37"/>
    </row>
    <row r="495" spans="1:25" ht="14.25" customHeight="1">
      <c r="A495" s="12" t="s">
        <v>1245</v>
      </c>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ht="12.75">
      <c r="A496" s="13" t="s">
        <v>1246</v>
      </c>
      <c r="B496" s="13"/>
      <c r="C496" s="30" t="s">
        <v>1247</v>
      </c>
      <c r="D496" s="15" t="s">
        <v>20</v>
      </c>
      <c r="E496" s="15" t="s">
        <v>21</v>
      </c>
      <c r="F496" s="16">
        <v>41047</v>
      </c>
      <c r="G496" s="17">
        <v>59</v>
      </c>
      <c r="H496" s="18">
        <v>213</v>
      </c>
      <c r="I496" s="19">
        <v>1196</v>
      </c>
      <c r="J496" s="20">
        <v>61</v>
      </c>
      <c r="K496" s="20">
        <v>48</v>
      </c>
      <c r="L496" s="21">
        <v>3.049999952316284</v>
      </c>
      <c r="M496" s="22">
        <v>4.300000190734863</v>
      </c>
      <c r="N496" s="22"/>
      <c r="O496" s="23">
        <v>0.4000000059604645</v>
      </c>
      <c r="P496" s="24">
        <v>1.2999999523162842</v>
      </c>
      <c r="Q496" s="25">
        <v>2.9100000858306885</v>
      </c>
      <c r="R496" s="24">
        <v>5.699999809265137</v>
      </c>
      <c r="S496" s="26" t="s">
        <v>1248</v>
      </c>
      <c r="T496" s="27">
        <v>81</v>
      </c>
      <c r="U496" s="27"/>
      <c r="V496" s="28" t="s">
        <v>996</v>
      </c>
      <c r="W496" s="29" t="s">
        <v>46</v>
      </c>
      <c r="X496" s="29"/>
      <c r="Y496" s="29"/>
    </row>
    <row r="497" spans="1:25" ht="12.75">
      <c r="A497" s="31"/>
      <c r="B497" s="31"/>
      <c r="C497" s="32"/>
      <c r="D497" s="33"/>
      <c r="E497" s="33"/>
      <c r="F497" s="33"/>
      <c r="G497" s="33"/>
      <c r="H497" s="33"/>
      <c r="I497" s="34"/>
      <c r="J497" s="34"/>
      <c r="K497" s="34"/>
      <c r="L497" s="34"/>
      <c r="M497" s="35"/>
      <c r="N497" s="35"/>
      <c r="O497" s="34"/>
      <c r="P497" s="33"/>
      <c r="Q497" s="33"/>
      <c r="R497" s="33"/>
      <c r="S497" s="36"/>
      <c r="T497" s="37"/>
      <c r="U497" s="37"/>
      <c r="V497" s="36"/>
      <c r="W497" s="37"/>
      <c r="X497" s="37"/>
      <c r="Y497" s="37"/>
    </row>
    <row r="498" spans="1:25" ht="14.25" customHeight="1">
      <c r="A498" s="12" t="s">
        <v>1249</v>
      </c>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ht="12.75">
      <c r="A499" s="13" t="s">
        <v>1250</v>
      </c>
      <c r="B499" s="13"/>
      <c r="C499" s="30" t="s">
        <v>1251</v>
      </c>
      <c r="D499" s="15" t="s">
        <v>20</v>
      </c>
      <c r="E499" s="15" t="s">
        <v>52</v>
      </c>
      <c r="F499" s="16">
        <v>41100</v>
      </c>
      <c r="G499" s="17">
        <v>51</v>
      </c>
      <c r="H499" s="18">
        <v>212</v>
      </c>
      <c r="I499" s="19">
        <v>1633</v>
      </c>
      <c r="J499" s="20">
        <v>62</v>
      </c>
      <c r="K499" s="20">
        <v>54</v>
      </c>
      <c r="L499" s="21">
        <v>2.890000104904175</v>
      </c>
      <c r="M499" s="22">
        <v>3.4000000953674316</v>
      </c>
      <c r="N499" s="22"/>
      <c r="O499" s="23">
        <v>0.10000000149011612</v>
      </c>
      <c r="P499" s="24">
        <v>1.399999976158142</v>
      </c>
      <c r="Q499" s="25">
        <v>2.190000057220459</v>
      </c>
      <c r="R499" s="24">
        <v>2.700000047683716</v>
      </c>
      <c r="S499" s="26" t="s">
        <v>1252</v>
      </c>
      <c r="T499" s="27">
        <v>73</v>
      </c>
      <c r="U499" s="27"/>
      <c r="V499" s="28" t="s">
        <v>70</v>
      </c>
      <c r="W499" s="29" t="s">
        <v>24</v>
      </c>
      <c r="X499" s="29"/>
      <c r="Y499" s="29"/>
    </row>
    <row r="500" spans="1:25" ht="12.75">
      <c r="A500" s="31"/>
      <c r="B500" s="31"/>
      <c r="C500" s="32"/>
      <c r="D500" s="33"/>
      <c r="E500" s="33"/>
      <c r="F500" s="33"/>
      <c r="G500" s="33"/>
      <c r="H500" s="33"/>
      <c r="I500" s="34"/>
      <c r="J500" s="34"/>
      <c r="K500" s="34"/>
      <c r="L500" s="34"/>
      <c r="M500" s="35"/>
      <c r="N500" s="35"/>
      <c r="O500" s="34"/>
      <c r="P500" s="33"/>
      <c r="Q500" s="33"/>
      <c r="R500" s="33"/>
      <c r="S500" s="36"/>
      <c r="T500" s="37"/>
      <c r="U500" s="37"/>
      <c r="V500" s="36"/>
      <c r="W500" s="37"/>
      <c r="X500" s="37"/>
      <c r="Y500" s="37"/>
    </row>
    <row r="501" spans="1:25" ht="14.25" customHeight="1">
      <c r="A501" s="12" t="s">
        <v>1253</v>
      </c>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ht="12.75">
      <c r="A502" s="13" t="s">
        <v>1254</v>
      </c>
      <c r="B502" s="13"/>
      <c r="C502" s="30" t="s">
        <v>1255</v>
      </c>
      <c r="D502" s="15" t="s">
        <v>20</v>
      </c>
      <c r="E502" s="15" t="s">
        <v>21</v>
      </c>
      <c r="F502" s="16">
        <v>41140</v>
      </c>
      <c r="G502" s="17">
        <v>60</v>
      </c>
      <c r="H502" s="18">
        <v>238</v>
      </c>
      <c r="I502" s="19">
        <v>1266</v>
      </c>
      <c r="J502" s="20">
        <v>66</v>
      </c>
      <c r="K502" s="20">
        <v>51</v>
      </c>
      <c r="L502" s="21">
        <v>2.7899999618530273</v>
      </c>
      <c r="M502" s="22">
        <v>4.800000190734863</v>
      </c>
      <c r="N502" s="22"/>
      <c r="O502" s="23">
        <v>-0.20000000298023224</v>
      </c>
      <c r="P502" s="24">
        <v>2.0999999046325684</v>
      </c>
      <c r="Q502" s="25">
        <v>4.761000156402588</v>
      </c>
      <c r="R502" s="24">
        <v>9.5</v>
      </c>
      <c r="S502" s="26" t="s">
        <v>1256</v>
      </c>
      <c r="T502" s="27">
        <v>77</v>
      </c>
      <c r="U502" s="27"/>
      <c r="V502" s="28" t="s">
        <v>70</v>
      </c>
      <c r="W502" s="29" t="s">
        <v>24</v>
      </c>
      <c r="X502" s="29"/>
      <c r="Y502" s="29"/>
    </row>
    <row r="503" spans="1:25" ht="12.75">
      <c r="A503" s="13" t="s">
        <v>1257</v>
      </c>
      <c r="B503" s="13"/>
      <c r="C503" s="14" t="s">
        <v>1258</v>
      </c>
      <c r="D503" s="15" t="s">
        <v>354</v>
      </c>
      <c r="E503" s="15" t="s">
        <v>21</v>
      </c>
      <c r="F503" s="16">
        <v>41400</v>
      </c>
      <c r="G503" s="17">
        <v>57</v>
      </c>
      <c r="H503" s="18">
        <v>233</v>
      </c>
      <c r="I503" s="19">
        <v>1333</v>
      </c>
      <c r="J503" s="20">
        <v>76</v>
      </c>
      <c r="K503" s="20">
        <v>49</v>
      </c>
      <c r="L503" s="21">
        <v>2.9100000858306885</v>
      </c>
      <c r="M503" s="22">
        <v>3.799999952316284</v>
      </c>
      <c r="N503" s="22"/>
      <c r="O503" s="23">
        <v>-0.20000000298023224</v>
      </c>
      <c r="P503" s="24">
        <v>2.299999952316284</v>
      </c>
      <c r="Q503" s="25">
        <v>5.757999897003174</v>
      </c>
      <c r="R503" s="24">
        <v>8.100000381469727</v>
      </c>
      <c r="S503" s="26" t="s">
        <v>118</v>
      </c>
      <c r="T503" s="27">
        <v>84</v>
      </c>
      <c r="U503" s="27"/>
      <c r="V503" s="28" t="s">
        <v>119</v>
      </c>
      <c r="W503" s="29" t="s">
        <v>120</v>
      </c>
      <c r="X503" s="29"/>
      <c r="Y503" s="29"/>
    </row>
    <row r="504" spans="1:25" ht="12.75">
      <c r="A504" s="13" t="s">
        <v>1259</v>
      </c>
      <c r="B504" s="13"/>
      <c r="C504" s="30" t="s">
        <v>1260</v>
      </c>
      <c r="D504" s="15" t="s">
        <v>20</v>
      </c>
      <c r="E504" s="15" t="s">
        <v>21</v>
      </c>
      <c r="F504" s="16">
        <v>41127</v>
      </c>
      <c r="G504" s="17">
        <v>61</v>
      </c>
      <c r="H504" s="18">
        <v>232</v>
      </c>
      <c r="I504" s="19">
        <v>1605</v>
      </c>
      <c r="J504" s="20">
        <v>67</v>
      </c>
      <c r="K504" s="20">
        <v>56</v>
      </c>
      <c r="L504" s="21">
        <v>2.869999885559082</v>
      </c>
      <c r="M504" s="22">
        <v>3.5</v>
      </c>
      <c r="N504" s="22"/>
      <c r="O504" s="23">
        <v>-1.2999999523162842</v>
      </c>
      <c r="P504" s="24">
        <v>1.7999999523162842</v>
      </c>
      <c r="Q504" s="25">
        <v>4.625999927520752</v>
      </c>
      <c r="R504" s="24">
        <v>8.399999618530273</v>
      </c>
      <c r="S504" s="26" t="s">
        <v>1261</v>
      </c>
      <c r="T504" s="27">
        <v>90</v>
      </c>
      <c r="U504" s="27"/>
      <c r="V504" s="28" t="s">
        <v>517</v>
      </c>
      <c r="W504" s="29" t="s">
        <v>55</v>
      </c>
      <c r="X504" s="29"/>
      <c r="Y504" s="29"/>
    </row>
    <row r="505" spans="1:25" ht="12.75">
      <c r="A505" s="13" t="s">
        <v>1262</v>
      </c>
      <c r="B505" s="13"/>
      <c r="C505" s="14" t="s">
        <v>1263</v>
      </c>
      <c r="D505" s="15" t="s">
        <v>20</v>
      </c>
      <c r="E505" s="15" t="s">
        <v>21</v>
      </c>
      <c r="F505" s="16">
        <v>41078</v>
      </c>
      <c r="G505" s="17">
        <v>54</v>
      </c>
      <c r="H505" s="18">
        <v>225</v>
      </c>
      <c r="I505" s="19">
        <v>1681</v>
      </c>
      <c r="J505" s="20">
        <v>63</v>
      </c>
      <c r="K505" s="20">
        <v>58</v>
      </c>
      <c r="L505" s="21">
        <v>2.880000114440918</v>
      </c>
      <c r="M505" s="22">
        <v>3.4000000953674316</v>
      </c>
      <c r="N505" s="22"/>
      <c r="O505" s="23">
        <v>-0.699999988079071</v>
      </c>
      <c r="P505" s="24">
        <v>1.600000023841858</v>
      </c>
      <c r="Q505" s="25">
        <v>3.552999973297119</v>
      </c>
      <c r="R505" s="24">
        <v>6.599999904632568</v>
      </c>
      <c r="S505" s="26" t="s">
        <v>752</v>
      </c>
      <c r="T505" s="27">
        <v>86</v>
      </c>
      <c r="U505" s="27"/>
      <c r="V505" s="28" t="s">
        <v>753</v>
      </c>
      <c r="W505" s="29" t="s">
        <v>24</v>
      </c>
      <c r="X505" s="29"/>
      <c r="Y505" s="29"/>
    </row>
    <row r="506" spans="1:25" ht="12.75">
      <c r="A506" s="13" t="s">
        <v>1264</v>
      </c>
      <c r="B506" s="13"/>
      <c r="C506" s="14" t="s">
        <v>1265</v>
      </c>
      <c r="D506" s="15" t="s">
        <v>20</v>
      </c>
      <c r="E506" s="15" t="s">
        <v>21</v>
      </c>
      <c r="F506" s="16">
        <v>41199</v>
      </c>
      <c r="G506" s="17">
        <v>58</v>
      </c>
      <c r="H506" s="18">
        <v>222</v>
      </c>
      <c r="I506" s="19">
        <v>1585</v>
      </c>
      <c r="J506" s="20">
        <v>64</v>
      </c>
      <c r="K506" s="20">
        <v>57</v>
      </c>
      <c r="L506" s="21">
        <v>2.930000066757202</v>
      </c>
      <c r="M506" s="22">
        <v>2.5</v>
      </c>
      <c r="N506" s="22"/>
      <c r="O506" s="23">
        <v>-0.699999988079071</v>
      </c>
      <c r="P506" s="24">
        <v>1.600000023841858</v>
      </c>
      <c r="Q506" s="25">
        <v>4.079999923706055</v>
      </c>
      <c r="R506" s="24">
        <v>7.800000190734863</v>
      </c>
      <c r="S506" s="26" t="s">
        <v>1266</v>
      </c>
      <c r="T506" s="27">
        <v>80</v>
      </c>
      <c r="U506" s="27"/>
      <c r="V506" s="28" t="s">
        <v>23</v>
      </c>
      <c r="W506" s="29" t="s">
        <v>24</v>
      </c>
      <c r="X506" s="29"/>
      <c r="Y506" s="29"/>
    </row>
    <row r="507" spans="1:25" ht="12.75">
      <c r="A507" s="13" t="s">
        <v>1267</v>
      </c>
      <c r="B507" s="13"/>
      <c r="C507" s="30" t="s">
        <v>1268</v>
      </c>
      <c r="D507" s="15" t="s">
        <v>20</v>
      </c>
      <c r="E507" s="15" t="s">
        <v>21</v>
      </c>
      <c r="F507" s="16">
        <v>41143</v>
      </c>
      <c r="G507" s="17">
        <v>53</v>
      </c>
      <c r="H507" s="18">
        <v>220</v>
      </c>
      <c r="I507" s="19">
        <v>1152</v>
      </c>
      <c r="J507" s="20">
        <v>64</v>
      </c>
      <c r="K507" s="20">
        <v>45</v>
      </c>
      <c r="L507" s="21">
        <v>2.8499999046325684</v>
      </c>
      <c r="M507" s="22">
        <v>4.900000095367432</v>
      </c>
      <c r="N507" s="22"/>
      <c r="O507" s="23">
        <v>0.20000000298023224</v>
      </c>
      <c r="P507" s="24">
        <v>1.100000023841858</v>
      </c>
      <c r="Q507" s="25">
        <v>4.130000591278076</v>
      </c>
      <c r="R507" s="24">
        <v>6.199999809265137</v>
      </c>
      <c r="S507" s="26" t="s">
        <v>1269</v>
      </c>
      <c r="T507" s="27">
        <v>82</v>
      </c>
      <c r="U507" s="27"/>
      <c r="V507" s="28" t="s">
        <v>607</v>
      </c>
      <c r="W507" s="29" t="s">
        <v>128</v>
      </c>
      <c r="X507" s="29"/>
      <c r="Y507" s="29"/>
    </row>
    <row r="508" spans="1:25" ht="12.75">
      <c r="A508" s="13" t="s">
        <v>1270</v>
      </c>
      <c r="B508" s="13"/>
      <c r="C508" s="30" t="s">
        <v>1271</v>
      </c>
      <c r="D508" s="15" t="s">
        <v>20</v>
      </c>
      <c r="E508" s="15" t="s">
        <v>21</v>
      </c>
      <c r="F508" s="16">
        <v>41239</v>
      </c>
      <c r="G508" s="17">
        <v>60</v>
      </c>
      <c r="H508" s="18">
        <v>217</v>
      </c>
      <c r="I508" s="19">
        <v>1405</v>
      </c>
      <c r="J508" s="20">
        <v>60</v>
      </c>
      <c r="K508" s="20">
        <v>49</v>
      </c>
      <c r="L508" s="21">
        <v>2.799999952316284</v>
      </c>
      <c r="M508" s="22">
        <v>4.099999904632568</v>
      </c>
      <c r="N508" s="22"/>
      <c r="O508" s="23">
        <v>-1.2999999523162842</v>
      </c>
      <c r="P508" s="24">
        <v>1.7999999523162842</v>
      </c>
      <c r="Q508" s="25">
        <v>4.781999588012695</v>
      </c>
      <c r="R508" s="24">
        <v>7.300000190734863</v>
      </c>
      <c r="S508" s="26" t="s">
        <v>1261</v>
      </c>
      <c r="T508" s="27">
        <v>90</v>
      </c>
      <c r="U508" s="27"/>
      <c r="V508" s="28" t="s">
        <v>517</v>
      </c>
      <c r="W508" s="29" t="s">
        <v>55</v>
      </c>
      <c r="X508" s="29"/>
      <c r="Y508" s="29"/>
    </row>
    <row r="509" spans="1:25" ht="12.75">
      <c r="A509" s="13" t="s">
        <v>1272</v>
      </c>
      <c r="B509" s="13"/>
      <c r="C509" s="30" t="s">
        <v>1273</v>
      </c>
      <c r="D509" s="15" t="s">
        <v>20</v>
      </c>
      <c r="E509" s="15" t="s">
        <v>21</v>
      </c>
      <c r="F509" s="16">
        <v>41034</v>
      </c>
      <c r="G509" s="17">
        <v>59</v>
      </c>
      <c r="H509" s="18">
        <v>217</v>
      </c>
      <c r="I509" s="19">
        <v>1128</v>
      </c>
      <c r="J509" s="20">
        <v>56</v>
      </c>
      <c r="K509" s="20">
        <v>46</v>
      </c>
      <c r="L509" s="21">
        <v>2.9100000858306885</v>
      </c>
      <c r="M509" s="22">
        <v>4.199999809265137</v>
      </c>
      <c r="N509" s="22"/>
      <c r="O509" s="23">
        <v>-0.4000000059604645</v>
      </c>
      <c r="P509" s="24">
        <v>2</v>
      </c>
      <c r="Q509" s="25">
        <v>5.76200008392334</v>
      </c>
      <c r="R509" s="24">
        <v>9.300000190734863</v>
      </c>
      <c r="S509" s="26" t="s">
        <v>1274</v>
      </c>
      <c r="T509" s="27">
        <v>86</v>
      </c>
      <c r="U509" s="27"/>
      <c r="V509" s="28" t="s">
        <v>209</v>
      </c>
      <c r="W509" s="29" t="s">
        <v>46</v>
      </c>
      <c r="X509" s="29"/>
      <c r="Y509" s="29"/>
    </row>
    <row r="510" spans="1:25" ht="12.75">
      <c r="A510" s="13" t="s">
        <v>1275</v>
      </c>
      <c r="B510" s="13"/>
      <c r="C510" s="30" t="s">
        <v>1276</v>
      </c>
      <c r="D510" s="15" t="s">
        <v>20</v>
      </c>
      <c r="E510" s="15" t="s">
        <v>21</v>
      </c>
      <c r="F510" s="16">
        <v>41113</v>
      </c>
      <c r="G510" s="17">
        <v>53</v>
      </c>
      <c r="H510" s="18">
        <v>211</v>
      </c>
      <c r="I510" s="19">
        <v>900</v>
      </c>
      <c r="J510" s="20">
        <v>77</v>
      </c>
      <c r="K510" s="20">
        <v>42</v>
      </c>
      <c r="L510" s="21">
        <v>2.809999942779541</v>
      </c>
      <c r="M510" s="22">
        <v>4</v>
      </c>
      <c r="N510" s="22"/>
      <c r="O510" s="23">
        <v>0</v>
      </c>
      <c r="P510" s="24">
        <v>1.399999976158142</v>
      </c>
      <c r="Q510" s="25">
        <v>3.9760000705718994</v>
      </c>
      <c r="R510" s="24">
        <v>6.400000095367432</v>
      </c>
      <c r="S510" s="26" t="s">
        <v>1277</v>
      </c>
      <c r="T510" s="27">
        <v>85</v>
      </c>
      <c r="U510" s="27"/>
      <c r="V510" s="28" t="s">
        <v>416</v>
      </c>
      <c r="W510" s="29" t="s">
        <v>24</v>
      </c>
      <c r="X510" s="29"/>
      <c r="Y510" s="29"/>
    </row>
    <row r="511" spans="1:25" ht="12.75">
      <c r="A511" s="13" t="s">
        <v>1278</v>
      </c>
      <c r="B511" s="13"/>
      <c r="C511" s="14" t="s">
        <v>1279</v>
      </c>
      <c r="D511" s="15" t="s">
        <v>354</v>
      </c>
      <c r="E511" s="15" t="s">
        <v>21</v>
      </c>
      <c r="F511" s="16">
        <v>41379</v>
      </c>
      <c r="G511" s="17">
        <v>58</v>
      </c>
      <c r="H511" s="18">
        <v>210</v>
      </c>
      <c r="I511" s="19">
        <v>1410</v>
      </c>
      <c r="J511" s="20">
        <v>48</v>
      </c>
      <c r="K511" s="20">
        <v>44</v>
      </c>
      <c r="L511" s="21">
        <v>3.0199999809265137</v>
      </c>
      <c r="M511" s="22">
        <v>4.300000190734863</v>
      </c>
      <c r="N511" s="22"/>
      <c r="O511" s="23">
        <v>0.6000000238418579</v>
      </c>
      <c r="P511" s="24">
        <v>2</v>
      </c>
      <c r="Q511" s="25">
        <v>5.315999984741211</v>
      </c>
      <c r="R511" s="24">
        <v>8.5</v>
      </c>
      <c r="S511" s="26" t="s">
        <v>118</v>
      </c>
      <c r="T511" s="27">
        <v>84</v>
      </c>
      <c r="U511" s="27"/>
      <c r="V511" s="28" t="s">
        <v>119</v>
      </c>
      <c r="W511" s="29" t="s">
        <v>120</v>
      </c>
      <c r="X511" s="29"/>
      <c r="Y511" s="29"/>
    </row>
    <row r="512" spans="1:25" ht="12.75">
      <c r="A512" s="31"/>
      <c r="B512" s="31"/>
      <c r="C512" s="32"/>
      <c r="D512" s="33"/>
      <c r="E512" s="33"/>
      <c r="F512" s="33"/>
      <c r="G512" s="33"/>
      <c r="H512" s="33"/>
      <c r="I512" s="34"/>
      <c r="J512" s="34"/>
      <c r="K512" s="34"/>
      <c r="L512" s="34"/>
      <c r="M512" s="35"/>
      <c r="N512" s="35"/>
      <c r="O512" s="34"/>
      <c r="P512" s="33"/>
      <c r="Q512" s="33"/>
      <c r="R512" s="33"/>
      <c r="S512" s="36"/>
      <c r="T512" s="37"/>
      <c r="U512" s="37"/>
      <c r="V512" s="36"/>
      <c r="W512" s="37"/>
      <c r="X512" s="37"/>
      <c r="Y512" s="37"/>
    </row>
    <row r="513" spans="1:25" ht="14.25" customHeight="1">
      <c r="A513" s="12" t="s">
        <v>1280</v>
      </c>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1:25" ht="12.75">
      <c r="A514" s="13" t="s">
        <v>1281</v>
      </c>
      <c r="B514" s="13"/>
      <c r="C514" s="14" t="s">
        <v>1282</v>
      </c>
      <c r="D514" s="15" t="s">
        <v>354</v>
      </c>
      <c r="E514" s="15" t="s">
        <v>21</v>
      </c>
      <c r="F514" s="16">
        <v>41498</v>
      </c>
      <c r="G514" s="17">
        <v>54</v>
      </c>
      <c r="H514" s="18">
        <v>212</v>
      </c>
      <c r="I514" s="19">
        <v>1714</v>
      </c>
      <c r="J514" s="20">
        <v>68</v>
      </c>
      <c r="K514" s="20">
        <v>55</v>
      </c>
      <c r="L514" s="21">
        <v>3.009999990463257</v>
      </c>
      <c r="M514" s="22">
        <v>2.700000047683716</v>
      </c>
      <c r="N514" s="22"/>
      <c r="O514" s="23">
        <v>-0.4000000059604645</v>
      </c>
      <c r="P514" s="24">
        <v>1.5</v>
      </c>
      <c r="Q514" s="25">
        <v>2.5510001182556152</v>
      </c>
      <c r="R514" s="24">
        <v>6.699999809265137</v>
      </c>
      <c r="S514" s="26" t="s">
        <v>1283</v>
      </c>
      <c r="T514" s="27"/>
      <c r="U514" s="27"/>
      <c r="V514" s="28" t="s">
        <v>647</v>
      </c>
      <c r="W514" s="29" t="s">
        <v>622</v>
      </c>
      <c r="X514" s="29"/>
      <c r="Y514" s="29"/>
    </row>
    <row r="515" spans="1:25" ht="12.75">
      <c r="A515" s="31"/>
      <c r="B515" s="31"/>
      <c r="C515" s="32"/>
      <c r="D515" s="33"/>
      <c r="E515" s="33"/>
      <c r="F515" s="33"/>
      <c r="G515" s="33"/>
      <c r="H515" s="33"/>
      <c r="I515" s="34"/>
      <c r="J515" s="34"/>
      <c r="K515" s="34"/>
      <c r="L515" s="34"/>
      <c r="M515" s="35"/>
      <c r="N515" s="35"/>
      <c r="O515" s="34"/>
      <c r="P515" s="33"/>
      <c r="Q515" s="33"/>
      <c r="R515" s="33"/>
      <c r="S515" s="36"/>
      <c r="T515" s="37"/>
      <c r="U515" s="37"/>
      <c r="V515" s="36"/>
      <c r="W515" s="37"/>
      <c r="X515" s="37"/>
      <c r="Y515" s="37"/>
    </row>
    <row r="516" spans="1:25" ht="14.25" customHeight="1">
      <c r="A516" s="12" t="s">
        <v>1284</v>
      </c>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1:25" ht="12.75">
      <c r="A517" s="13" t="s">
        <v>1285</v>
      </c>
      <c r="B517" s="13"/>
      <c r="C517" s="14" t="s">
        <v>1286</v>
      </c>
      <c r="D517" s="15" t="s">
        <v>27</v>
      </c>
      <c r="E517" s="15" t="s">
        <v>21</v>
      </c>
      <c r="F517" s="16">
        <v>41326</v>
      </c>
      <c r="G517" s="17">
        <v>54</v>
      </c>
      <c r="H517" s="18">
        <v>248</v>
      </c>
      <c r="I517" s="19">
        <v>1980</v>
      </c>
      <c r="J517" s="20">
        <v>84</v>
      </c>
      <c r="K517" s="20">
        <v>61</v>
      </c>
      <c r="L517" s="21">
        <v>2.9600000381469727</v>
      </c>
      <c r="M517" s="22">
        <v>3</v>
      </c>
      <c r="N517" s="22"/>
      <c r="O517" s="23">
        <v>0</v>
      </c>
      <c r="P517" s="24">
        <v>1.600000023841858</v>
      </c>
      <c r="Q517" s="25">
        <v>2.884000062942505</v>
      </c>
      <c r="R517" s="24">
        <v>5.5</v>
      </c>
      <c r="S517" s="26" t="s">
        <v>1287</v>
      </c>
      <c r="T517" s="27">
        <v>85</v>
      </c>
      <c r="U517" s="27"/>
      <c r="V517" s="28" t="s">
        <v>647</v>
      </c>
      <c r="W517" s="29" t="s">
        <v>622</v>
      </c>
      <c r="X517" s="29"/>
      <c r="Y517" s="29"/>
    </row>
    <row r="518" spans="1:25" ht="12.75">
      <c r="A518" s="13" t="s">
        <v>1288</v>
      </c>
      <c r="B518" s="13"/>
      <c r="C518" s="30" t="s">
        <v>1289</v>
      </c>
      <c r="D518" s="15" t="s">
        <v>20</v>
      </c>
      <c r="E518" s="15" t="s">
        <v>21</v>
      </c>
      <c r="F518" s="16">
        <v>41203</v>
      </c>
      <c r="G518" s="17">
        <v>61</v>
      </c>
      <c r="H518" s="18">
        <v>247</v>
      </c>
      <c r="I518" s="19">
        <v>1664</v>
      </c>
      <c r="J518" s="20">
        <v>81</v>
      </c>
      <c r="K518" s="20">
        <v>63</v>
      </c>
      <c r="L518" s="21">
        <v>3.1500000953674316</v>
      </c>
      <c r="M518" s="22">
        <v>3.799999952316284</v>
      </c>
      <c r="N518" s="22"/>
      <c r="O518" s="23">
        <v>-0.10000000149011612</v>
      </c>
      <c r="P518" s="24">
        <v>1.7999999523162842</v>
      </c>
      <c r="Q518" s="25">
        <v>2.872000217437744</v>
      </c>
      <c r="R518" s="24">
        <v>8.300000190734863</v>
      </c>
      <c r="S518" s="26" t="s">
        <v>1290</v>
      </c>
      <c r="T518" s="27">
        <v>85</v>
      </c>
      <c r="U518" s="27"/>
      <c r="V518" s="28" t="s">
        <v>1291</v>
      </c>
      <c r="W518" s="29" t="s">
        <v>128</v>
      </c>
      <c r="X518" s="29"/>
      <c r="Y518" s="29"/>
    </row>
    <row r="519" spans="1:25" ht="12.75">
      <c r="A519" s="13" t="s">
        <v>1292</v>
      </c>
      <c r="B519" s="13"/>
      <c r="C519" s="30" t="s">
        <v>1293</v>
      </c>
      <c r="D519" s="15" t="s">
        <v>20</v>
      </c>
      <c r="E519" s="15" t="s">
        <v>21</v>
      </c>
      <c r="F519" s="16">
        <v>41188</v>
      </c>
      <c r="G519" s="17">
        <v>60</v>
      </c>
      <c r="H519" s="18">
        <v>237</v>
      </c>
      <c r="I519" s="19">
        <v>1580</v>
      </c>
      <c r="J519" s="20">
        <v>70</v>
      </c>
      <c r="K519" s="20">
        <v>54</v>
      </c>
      <c r="L519" s="21">
        <v>2.940000057220459</v>
      </c>
      <c r="M519" s="22">
        <v>3.5999999046325684</v>
      </c>
      <c r="N519" s="22"/>
      <c r="O519" s="23">
        <v>0.10000000149011612</v>
      </c>
      <c r="P519" s="24">
        <v>1.899999976158142</v>
      </c>
      <c r="Q519" s="25">
        <v>4.101999759674072</v>
      </c>
      <c r="R519" s="24">
        <v>7.300000190734863</v>
      </c>
      <c r="S519" s="26" t="s">
        <v>1294</v>
      </c>
      <c r="T519" s="27">
        <v>87</v>
      </c>
      <c r="U519" s="27"/>
      <c r="V519" s="28" t="s">
        <v>35</v>
      </c>
      <c r="W519" s="29" t="s">
        <v>24</v>
      </c>
      <c r="X519" s="29"/>
      <c r="Y519" s="29"/>
    </row>
    <row r="520" spans="1:25" ht="12.75">
      <c r="A520" s="13" t="s">
        <v>1295</v>
      </c>
      <c r="B520" s="13"/>
      <c r="C520" s="30" t="s">
        <v>1296</v>
      </c>
      <c r="D520" s="15" t="s">
        <v>27</v>
      </c>
      <c r="E520" s="15" t="s">
        <v>21</v>
      </c>
      <c r="F520" s="16">
        <v>40868</v>
      </c>
      <c r="G520" s="17">
        <v>60</v>
      </c>
      <c r="H520" s="18">
        <v>231</v>
      </c>
      <c r="I520" s="19">
        <v>1270</v>
      </c>
      <c r="J520" s="20">
        <v>78</v>
      </c>
      <c r="K520" s="20">
        <v>50</v>
      </c>
      <c r="L520" s="21">
        <v>2.9200000762939453</v>
      </c>
      <c r="M520" s="22">
        <v>3.5999999046325684</v>
      </c>
      <c r="N520" s="22"/>
      <c r="O520" s="23">
        <v>0.6000000238418579</v>
      </c>
      <c r="P520" s="24">
        <v>1.7999999523162842</v>
      </c>
      <c r="Q520" s="25">
        <v>4.226999759674072</v>
      </c>
      <c r="R520" s="24">
        <v>8</v>
      </c>
      <c r="S520" s="26" t="s">
        <v>1297</v>
      </c>
      <c r="T520" s="27">
        <v>90</v>
      </c>
      <c r="U520" s="27"/>
      <c r="V520" s="28" t="s">
        <v>315</v>
      </c>
      <c r="W520" s="29" t="s">
        <v>316</v>
      </c>
      <c r="X520" s="29"/>
      <c r="Y520" s="29"/>
    </row>
    <row r="521" spans="1:25" ht="12.75">
      <c r="A521" s="13" t="s">
        <v>1298</v>
      </c>
      <c r="B521" s="13"/>
      <c r="C521" s="30" t="s">
        <v>1299</v>
      </c>
      <c r="D521" s="15" t="s">
        <v>20</v>
      </c>
      <c r="E521" s="15" t="s">
        <v>21</v>
      </c>
      <c r="F521" s="16">
        <v>41263</v>
      </c>
      <c r="G521" s="17">
        <v>58</v>
      </c>
      <c r="H521" s="18">
        <v>229</v>
      </c>
      <c r="I521" s="19">
        <v>1357</v>
      </c>
      <c r="J521" s="20">
        <v>83</v>
      </c>
      <c r="K521" s="20">
        <v>57</v>
      </c>
      <c r="L521" s="21">
        <v>3.0799999237060547</v>
      </c>
      <c r="M521" s="22">
        <v>3.200000047683716</v>
      </c>
      <c r="N521" s="22"/>
      <c r="O521" s="23">
        <v>-0.10000000149011612</v>
      </c>
      <c r="P521" s="24">
        <v>1</v>
      </c>
      <c r="Q521" s="25">
        <v>1.878999948501587</v>
      </c>
      <c r="R521" s="24">
        <v>6.199999809265137</v>
      </c>
      <c r="S521" s="26" t="s">
        <v>1300</v>
      </c>
      <c r="T521" s="27">
        <v>88</v>
      </c>
      <c r="U521" s="27"/>
      <c r="V521" s="28" t="s">
        <v>93</v>
      </c>
      <c r="W521" s="29" t="s">
        <v>46</v>
      </c>
      <c r="X521" s="29"/>
      <c r="Y521" s="29"/>
    </row>
    <row r="522" spans="1:25" ht="12.75">
      <c r="A522" s="13" t="s">
        <v>1301</v>
      </c>
      <c r="B522" s="13"/>
      <c r="C522" s="30" t="s">
        <v>1302</v>
      </c>
      <c r="D522" s="15" t="s">
        <v>20</v>
      </c>
      <c r="E522" s="15" t="s">
        <v>21</v>
      </c>
      <c r="F522" s="16">
        <v>41449</v>
      </c>
      <c r="G522" s="17">
        <v>55</v>
      </c>
      <c r="H522" s="18">
        <v>221</v>
      </c>
      <c r="I522" s="19">
        <v>733</v>
      </c>
      <c r="J522" s="20">
        <v>71</v>
      </c>
      <c r="K522" s="20">
        <v>41</v>
      </c>
      <c r="L522" s="21">
        <v>2.9800000190734863</v>
      </c>
      <c r="M522" s="22">
        <v>5.5</v>
      </c>
      <c r="N522" s="22"/>
      <c r="O522" s="23">
        <v>1.600000023841858</v>
      </c>
      <c r="P522" s="24">
        <v>1.100000023841858</v>
      </c>
      <c r="Q522" s="25">
        <v>2.677000045776367</v>
      </c>
      <c r="R522" s="24">
        <v>5.900000095367432</v>
      </c>
      <c r="S522" s="26" t="s">
        <v>1303</v>
      </c>
      <c r="T522" s="27"/>
      <c r="U522" s="27"/>
      <c r="V522" s="28" t="s">
        <v>147</v>
      </c>
      <c r="W522" s="29" t="s">
        <v>30</v>
      </c>
      <c r="X522" s="29"/>
      <c r="Y522" s="29"/>
    </row>
    <row r="523" spans="1:25" ht="12.75">
      <c r="A523" s="13" t="s">
        <v>1304</v>
      </c>
      <c r="B523" s="13"/>
      <c r="C523" s="30" t="s">
        <v>1305</v>
      </c>
      <c r="D523" s="15" t="s">
        <v>20</v>
      </c>
      <c r="E523" s="15" t="s">
        <v>21</v>
      </c>
      <c r="F523" s="16">
        <v>41305</v>
      </c>
      <c r="G523" s="17">
        <v>59</v>
      </c>
      <c r="H523" s="18">
        <v>220</v>
      </c>
      <c r="I523" s="19">
        <v>1533</v>
      </c>
      <c r="J523" s="20">
        <v>75</v>
      </c>
      <c r="K523" s="20">
        <v>58</v>
      </c>
      <c r="L523" s="21">
        <v>3.0899999141693115</v>
      </c>
      <c r="M523" s="22">
        <v>2.9000000953674316</v>
      </c>
      <c r="N523" s="22"/>
      <c r="O523" s="23">
        <v>0</v>
      </c>
      <c r="P523" s="24">
        <v>1.2999999523162842</v>
      </c>
      <c r="Q523" s="25">
        <v>2.9200000762939453</v>
      </c>
      <c r="R523" s="24">
        <v>7.599999904632568</v>
      </c>
      <c r="S523" s="26" t="s">
        <v>1306</v>
      </c>
      <c r="T523" s="27">
        <v>78</v>
      </c>
      <c r="U523" s="27"/>
      <c r="V523" s="28" t="s">
        <v>147</v>
      </c>
      <c r="W523" s="29" t="s">
        <v>30</v>
      </c>
      <c r="X523" s="29"/>
      <c r="Y523" s="29"/>
    </row>
    <row r="524" spans="1:25" ht="12.75">
      <c r="A524" s="13" t="s">
        <v>1307</v>
      </c>
      <c r="B524" s="13"/>
      <c r="C524" s="30" t="s">
        <v>1308</v>
      </c>
      <c r="D524" s="15" t="s">
        <v>20</v>
      </c>
      <c r="E524" s="15" t="s">
        <v>21</v>
      </c>
      <c r="F524" s="16">
        <v>41291</v>
      </c>
      <c r="G524" s="17">
        <v>62</v>
      </c>
      <c r="H524" s="18">
        <v>215</v>
      </c>
      <c r="I524" s="19">
        <v>1265</v>
      </c>
      <c r="J524" s="20">
        <v>46</v>
      </c>
      <c r="K524" s="20">
        <v>45</v>
      </c>
      <c r="L524" s="21">
        <v>3</v>
      </c>
      <c r="M524" s="22">
        <v>4</v>
      </c>
      <c r="N524" s="22"/>
      <c r="O524" s="23">
        <v>1.100000023841858</v>
      </c>
      <c r="P524" s="24">
        <v>1.600000023841858</v>
      </c>
      <c r="Q524" s="25">
        <v>4.942000389099121</v>
      </c>
      <c r="R524" s="24">
        <v>8.899999618530273</v>
      </c>
      <c r="S524" s="26" t="s">
        <v>1309</v>
      </c>
      <c r="T524" s="27">
        <v>83</v>
      </c>
      <c r="U524" s="27"/>
      <c r="V524" s="28" t="s">
        <v>35</v>
      </c>
      <c r="W524" s="29" t="s">
        <v>24</v>
      </c>
      <c r="X524" s="29"/>
      <c r="Y524" s="29"/>
    </row>
    <row r="525" spans="1:25" ht="12.75">
      <c r="A525" s="13" t="s">
        <v>1310</v>
      </c>
      <c r="B525" s="13"/>
      <c r="C525" s="30" t="s">
        <v>1311</v>
      </c>
      <c r="D525" s="15" t="s">
        <v>20</v>
      </c>
      <c r="E525" s="15" t="s">
        <v>21</v>
      </c>
      <c r="F525" s="16">
        <v>41200</v>
      </c>
      <c r="G525" s="17">
        <v>58</v>
      </c>
      <c r="H525" s="18">
        <v>211</v>
      </c>
      <c r="I525" s="19">
        <v>1322</v>
      </c>
      <c r="J525" s="20">
        <v>72</v>
      </c>
      <c r="K525" s="20">
        <v>47</v>
      </c>
      <c r="L525" s="21">
        <v>2.950000047683716</v>
      </c>
      <c r="M525" s="22">
        <v>3.5</v>
      </c>
      <c r="N525" s="22"/>
      <c r="O525" s="23">
        <v>0.4000000059604645</v>
      </c>
      <c r="P525" s="24">
        <v>1.7999999523162842</v>
      </c>
      <c r="Q525" s="25">
        <v>2.9840002059936523</v>
      </c>
      <c r="R525" s="24">
        <v>6.900000095367432</v>
      </c>
      <c r="S525" s="26" t="s">
        <v>1140</v>
      </c>
      <c r="T525" s="27">
        <v>88</v>
      </c>
      <c r="U525" s="27"/>
      <c r="V525" s="28" t="s">
        <v>1141</v>
      </c>
      <c r="W525" s="29" t="s">
        <v>30</v>
      </c>
      <c r="X525" s="29"/>
      <c r="Y525" s="29"/>
    </row>
    <row r="526" spans="1:25" ht="12.75">
      <c r="A526" s="13" t="s">
        <v>1312</v>
      </c>
      <c r="B526" s="13"/>
      <c r="C526" s="14" t="s">
        <v>1313</v>
      </c>
      <c r="D526" s="15" t="s">
        <v>27</v>
      </c>
      <c r="E526" s="15" t="s">
        <v>21</v>
      </c>
      <c r="F526" s="16">
        <v>41180</v>
      </c>
      <c r="G526" s="17">
        <v>58</v>
      </c>
      <c r="H526" s="18">
        <v>210</v>
      </c>
      <c r="I526" s="19">
        <v>1330</v>
      </c>
      <c r="J526" s="20">
        <v>65</v>
      </c>
      <c r="K526" s="20">
        <v>46</v>
      </c>
      <c r="L526" s="21">
        <v>3.009999990463257</v>
      </c>
      <c r="M526" s="22">
        <v>3.0999999046325684</v>
      </c>
      <c r="N526" s="22"/>
      <c r="O526" s="23">
        <v>0.30000001192092896</v>
      </c>
      <c r="P526" s="24">
        <v>1.899999976158142</v>
      </c>
      <c r="Q526" s="25">
        <v>4.279999732971191</v>
      </c>
      <c r="R526" s="24">
        <v>6.900000095367432</v>
      </c>
      <c r="S526" s="26" t="s">
        <v>1314</v>
      </c>
      <c r="T526" s="27">
        <v>90</v>
      </c>
      <c r="U526" s="27"/>
      <c r="V526" s="28" t="s">
        <v>45</v>
      </c>
      <c r="W526" s="29" t="s">
        <v>46</v>
      </c>
      <c r="X526" s="29"/>
      <c r="Y526" s="29"/>
    </row>
    <row r="527" spans="1:25" ht="12.75">
      <c r="A527" s="13" t="s">
        <v>1315</v>
      </c>
      <c r="B527" s="13"/>
      <c r="C527" s="30" t="s">
        <v>1316</v>
      </c>
      <c r="D527" s="15" t="s">
        <v>20</v>
      </c>
      <c r="E527" s="15" t="s">
        <v>21</v>
      </c>
      <c r="F527" s="16">
        <v>41288</v>
      </c>
      <c r="G527" s="17">
        <v>59</v>
      </c>
      <c r="H527" s="18">
        <v>209</v>
      </c>
      <c r="I527" s="19">
        <v>1471</v>
      </c>
      <c r="J527" s="20">
        <v>70</v>
      </c>
      <c r="K527" s="20">
        <v>53</v>
      </c>
      <c r="L527" s="21">
        <v>2.990000009536743</v>
      </c>
      <c r="M527" s="22">
        <v>2.4000000953674316</v>
      </c>
      <c r="N527" s="22"/>
      <c r="O527" s="23">
        <v>0.4000000059604645</v>
      </c>
      <c r="P527" s="24">
        <v>0.8999999761581421</v>
      </c>
      <c r="Q527" s="25">
        <v>1.8610000610351562</v>
      </c>
      <c r="R527" s="24">
        <v>7</v>
      </c>
      <c r="S527" s="26" t="s">
        <v>1317</v>
      </c>
      <c r="T527" s="27"/>
      <c r="U527" s="27"/>
      <c r="V527" s="28" t="s">
        <v>147</v>
      </c>
      <c r="W527" s="29" t="s">
        <v>30</v>
      </c>
      <c r="X527" s="29"/>
      <c r="Y527" s="29"/>
    </row>
    <row r="528" spans="1:25" ht="12.75">
      <c r="A528" s="31"/>
      <c r="B528" s="31"/>
      <c r="C528" s="32"/>
      <c r="D528" s="33"/>
      <c r="E528" s="33"/>
      <c r="F528" s="33"/>
      <c r="G528" s="33"/>
      <c r="H528" s="33"/>
      <c r="I528" s="34"/>
      <c r="J528" s="34"/>
      <c r="K528" s="34"/>
      <c r="L528" s="34"/>
      <c r="M528" s="35"/>
      <c r="N528" s="35"/>
      <c r="O528" s="34"/>
      <c r="P528" s="33"/>
      <c r="Q528" s="33"/>
      <c r="R528" s="33"/>
      <c r="S528" s="36"/>
      <c r="T528" s="37"/>
      <c r="U528" s="37"/>
      <c r="V528" s="36"/>
      <c r="W528" s="37"/>
      <c r="X528" s="37"/>
      <c r="Y528" s="37"/>
    </row>
    <row r="529" spans="1:25" ht="14.25" customHeight="1">
      <c r="A529" s="12" t="s">
        <v>1318</v>
      </c>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1:25" ht="12.75">
      <c r="A530" s="13" t="s">
        <v>1319</v>
      </c>
      <c r="B530" s="13"/>
      <c r="C530" s="14" t="s">
        <v>1320</v>
      </c>
      <c r="D530" s="15" t="s">
        <v>27</v>
      </c>
      <c r="E530" s="15" t="s">
        <v>21</v>
      </c>
      <c r="F530" s="16">
        <v>41154</v>
      </c>
      <c r="G530" s="17">
        <v>56</v>
      </c>
      <c r="H530" s="18">
        <v>252</v>
      </c>
      <c r="I530" s="19">
        <v>1471</v>
      </c>
      <c r="J530" s="20">
        <v>90</v>
      </c>
      <c r="K530" s="20">
        <v>54</v>
      </c>
      <c r="L530" s="21">
        <v>2.8299999237060547</v>
      </c>
      <c r="M530" s="22">
        <v>3.299999952316284</v>
      </c>
      <c r="N530" s="22"/>
      <c r="O530" s="23">
        <v>-0.5</v>
      </c>
      <c r="P530" s="24">
        <v>1.7999999523162842</v>
      </c>
      <c r="Q530" s="25">
        <v>5.543000221252441</v>
      </c>
      <c r="R530" s="24">
        <v>5.300000190734863</v>
      </c>
      <c r="S530" s="26" t="s">
        <v>1321</v>
      </c>
      <c r="T530" s="27">
        <v>83</v>
      </c>
      <c r="U530" s="27"/>
      <c r="V530" s="28" t="s">
        <v>45</v>
      </c>
      <c r="W530" s="29" t="s">
        <v>46</v>
      </c>
      <c r="X530" s="29"/>
      <c r="Y530" s="29"/>
    </row>
    <row r="531" spans="1:25" ht="12.75">
      <c r="A531" s="31"/>
      <c r="B531" s="31"/>
      <c r="C531" s="32"/>
      <c r="D531" s="33"/>
      <c r="E531" s="33"/>
      <c r="F531" s="33"/>
      <c r="G531" s="33"/>
      <c r="H531" s="33"/>
      <c r="I531" s="34"/>
      <c r="J531" s="34"/>
      <c r="K531" s="34"/>
      <c r="L531" s="34"/>
      <c r="M531" s="35"/>
      <c r="N531" s="35"/>
      <c r="O531" s="34"/>
      <c r="P531" s="33"/>
      <c r="Q531" s="33"/>
      <c r="R531" s="33"/>
      <c r="S531" s="36"/>
      <c r="T531" s="37"/>
      <c r="U531" s="37"/>
      <c r="V531" s="36"/>
      <c r="W531" s="37"/>
      <c r="X531" s="37"/>
      <c r="Y531" s="37"/>
    </row>
    <row r="532" spans="1:25" ht="14.25" customHeight="1">
      <c r="A532" s="12" t="s">
        <v>1322</v>
      </c>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1:25" ht="12.75">
      <c r="A533" s="13" t="s">
        <v>1323</v>
      </c>
      <c r="B533" s="13"/>
      <c r="C533" s="14" t="s">
        <v>1324</v>
      </c>
      <c r="D533" s="15" t="s">
        <v>27</v>
      </c>
      <c r="E533" s="15"/>
      <c r="F533" s="16">
        <v>41437</v>
      </c>
      <c r="G533" s="17">
        <v>51</v>
      </c>
      <c r="H533" s="18">
        <v>225</v>
      </c>
      <c r="I533" s="19">
        <v>1445</v>
      </c>
      <c r="J533" s="20">
        <v>69</v>
      </c>
      <c r="K533" s="20">
        <v>49</v>
      </c>
      <c r="L533" s="21">
        <v>2.890000104904175</v>
      </c>
      <c r="M533" s="22">
        <v>4.199999809265137</v>
      </c>
      <c r="N533" s="22"/>
      <c r="O533" s="23">
        <v>0.20000000298023224</v>
      </c>
      <c r="P533" s="24">
        <v>1.399999976158142</v>
      </c>
      <c r="Q533" s="25">
        <v>3.8370001316070557</v>
      </c>
      <c r="R533" s="24">
        <v>6.699999809265137</v>
      </c>
      <c r="S533" s="26" t="s">
        <v>1325</v>
      </c>
      <c r="T533" s="27">
        <v>83</v>
      </c>
      <c r="U533" s="27"/>
      <c r="V533" s="28" t="s">
        <v>647</v>
      </c>
      <c r="W533" s="29" t="s">
        <v>622</v>
      </c>
      <c r="X533" s="29"/>
      <c r="Y533" s="29"/>
    </row>
    <row r="534" spans="1:25" ht="12.75">
      <c r="A534" s="13" t="s">
        <v>1326</v>
      </c>
      <c r="B534" s="13"/>
      <c r="C534" s="30" t="s">
        <v>1327</v>
      </c>
      <c r="D534" s="15" t="s">
        <v>20</v>
      </c>
      <c r="E534" s="15" t="s">
        <v>21</v>
      </c>
      <c r="F534" s="16">
        <v>41234</v>
      </c>
      <c r="G534" s="17">
        <v>52</v>
      </c>
      <c r="H534" s="18">
        <v>219</v>
      </c>
      <c r="I534" s="19">
        <v>1395</v>
      </c>
      <c r="J534" s="20">
        <v>63</v>
      </c>
      <c r="K534" s="20">
        <v>51</v>
      </c>
      <c r="L534" s="21">
        <v>2.9000000953674316</v>
      </c>
      <c r="M534" s="22">
        <v>5.5</v>
      </c>
      <c r="N534" s="22"/>
      <c r="O534" s="23">
        <v>-0.10000000149011612</v>
      </c>
      <c r="P534" s="24">
        <v>0.800000011920929</v>
      </c>
      <c r="Q534" s="25">
        <v>1.662000060081482</v>
      </c>
      <c r="R534" s="24">
        <v>5.300000190734863</v>
      </c>
      <c r="S534" s="26" t="s">
        <v>1328</v>
      </c>
      <c r="T534" s="27">
        <v>73</v>
      </c>
      <c r="U534" s="27"/>
      <c r="V534" s="28" t="s">
        <v>1329</v>
      </c>
      <c r="W534" s="29" t="s">
        <v>24</v>
      </c>
      <c r="X534" s="29"/>
      <c r="Y534" s="29"/>
    </row>
    <row r="535" spans="1:25" ht="12.75">
      <c r="A535" s="13" t="s">
        <v>1330</v>
      </c>
      <c r="B535" s="13"/>
      <c r="C535" s="30" t="s">
        <v>1331</v>
      </c>
      <c r="D535" s="15" t="s">
        <v>68</v>
      </c>
      <c r="E535" s="15" t="s">
        <v>21</v>
      </c>
      <c r="F535" s="16">
        <v>41400</v>
      </c>
      <c r="G535" s="17">
        <v>50</v>
      </c>
      <c r="H535" s="18">
        <v>210</v>
      </c>
      <c r="I535" s="19">
        <v>934</v>
      </c>
      <c r="J535" s="20">
        <v>58</v>
      </c>
      <c r="K535" s="20">
        <v>43</v>
      </c>
      <c r="L535" s="21">
        <v>2.880000114440918</v>
      </c>
      <c r="M535" s="22">
        <v>4.599999904632568</v>
      </c>
      <c r="N535" s="22"/>
      <c r="O535" s="23">
        <v>0.5</v>
      </c>
      <c r="P535" s="24">
        <v>1.7999999523162842</v>
      </c>
      <c r="Q535" s="25">
        <v>4.197999954223633</v>
      </c>
      <c r="R535" s="24">
        <v>4.800000190734863</v>
      </c>
      <c r="S535" s="26" t="s">
        <v>1332</v>
      </c>
      <c r="T535" s="27">
        <v>78</v>
      </c>
      <c r="U535" s="27"/>
      <c r="V535" s="28" t="s">
        <v>1333</v>
      </c>
      <c r="W535" s="29" t="s">
        <v>109</v>
      </c>
      <c r="X535" s="29"/>
      <c r="Y535" s="29"/>
    </row>
    <row r="536" spans="1:25" ht="12.75">
      <c r="A536" s="31"/>
      <c r="B536" s="31"/>
      <c r="C536" s="32"/>
      <c r="D536" s="33"/>
      <c r="E536" s="33"/>
      <c r="F536" s="33"/>
      <c r="G536" s="33"/>
      <c r="H536" s="33"/>
      <c r="I536" s="34"/>
      <c r="J536" s="34"/>
      <c r="K536" s="34"/>
      <c r="L536" s="34"/>
      <c r="M536" s="35"/>
      <c r="N536" s="35"/>
      <c r="O536" s="34"/>
      <c r="P536" s="33"/>
      <c r="Q536" s="33"/>
      <c r="R536" s="33"/>
      <c r="S536" s="36"/>
      <c r="T536" s="37"/>
      <c r="U536" s="37"/>
      <c r="V536" s="36"/>
      <c r="W536" s="37"/>
      <c r="X536" s="37"/>
      <c r="Y536" s="37"/>
    </row>
    <row r="537" spans="1:25" ht="14.25" customHeight="1">
      <c r="A537" s="12" t="s">
        <v>1334</v>
      </c>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1:25" ht="12.75">
      <c r="A538" s="13" t="s">
        <v>1335</v>
      </c>
      <c r="B538" s="13"/>
      <c r="C538" s="14" t="s">
        <v>1336</v>
      </c>
      <c r="D538" s="15" t="s">
        <v>20</v>
      </c>
      <c r="E538" s="15" t="s">
        <v>21</v>
      </c>
      <c r="F538" s="16">
        <v>41402</v>
      </c>
      <c r="G538" s="17">
        <v>51</v>
      </c>
      <c r="H538" s="18">
        <v>252</v>
      </c>
      <c r="I538" s="19">
        <v>1960</v>
      </c>
      <c r="J538" s="20">
        <v>63</v>
      </c>
      <c r="K538" s="20">
        <v>64</v>
      </c>
      <c r="L538" s="21">
        <v>2.8499999046325684</v>
      </c>
      <c r="M538" s="22">
        <v>4.699999809265137</v>
      </c>
      <c r="N538" s="22"/>
      <c r="O538" s="23">
        <v>-1</v>
      </c>
      <c r="P538" s="24">
        <v>1.399999976158142</v>
      </c>
      <c r="Q538" s="25">
        <v>3.2779998779296875</v>
      </c>
      <c r="R538" s="24">
        <v>5.5</v>
      </c>
      <c r="S538" s="26" t="s">
        <v>1337</v>
      </c>
      <c r="T538" s="27"/>
      <c r="U538" s="27"/>
      <c r="V538" s="28" t="s">
        <v>64</v>
      </c>
      <c r="W538" s="29" t="s">
        <v>65</v>
      </c>
      <c r="X538" s="29"/>
      <c r="Y538" s="29"/>
    </row>
    <row r="539" spans="1:25" ht="12.75">
      <c r="A539" s="13" t="s">
        <v>1338</v>
      </c>
      <c r="B539" s="13"/>
      <c r="C539" s="14" t="s">
        <v>1339</v>
      </c>
      <c r="D539" s="15" t="s">
        <v>27</v>
      </c>
      <c r="E539" s="15" t="s">
        <v>21</v>
      </c>
      <c r="F539" s="16">
        <v>41179</v>
      </c>
      <c r="G539" s="17">
        <v>53</v>
      </c>
      <c r="H539" s="18">
        <v>231</v>
      </c>
      <c r="I539" s="19">
        <v>1241</v>
      </c>
      <c r="J539" s="20">
        <v>77</v>
      </c>
      <c r="K539" s="20">
        <v>47</v>
      </c>
      <c r="L539" s="21">
        <v>2.759999990463257</v>
      </c>
      <c r="M539" s="22">
        <v>5.599999904632568</v>
      </c>
      <c r="N539" s="22"/>
      <c r="O539" s="23">
        <v>0</v>
      </c>
      <c r="P539" s="24">
        <v>0.8999999761581421</v>
      </c>
      <c r="Q539" s="25">
        <v>1.555999994277954</v>
      </c>
      <c r="R539" s="24">
        <v>6.800000190734863</v>
      </c>
      <c r="S539" s="26" t="s">
        <v>1340</v>
      </c>
      <c r="T539" s="27"/>
      <c r="U539" s="27"/>
      <c r="V539" s="28" t="s">
        <v>45</v>
      </c>
      <c r="W539" s="29" t="s">
        <v>46</v>
      </c>
      <c r="X539" s="29"/>
      <c r="Y539" s="29"/>
    </row>
    <row r="540" spans="1:25" ht="12.75">
      <c r="A540" s="13" t="s">
        <v>1341</v>
      </c>
      <c r="B540" s="13"/>
      <c r="C540" s="30" t="s">
        <v>1342</v>
      </c>
      <c r="D540" s="15" t="s">
        <v>20</v>
      </c>
      <c r="E540" s="15" t="s">
        <v>21</v>
      </c>
      <c r="F540" s="16">
        <v>41161</v>
      </c>
      <c r="G540" s="17">
        <v>56</v>
      </c>
      <c r="H540" s="18">
        <v>226</v>
      </c>
      <c r="I540" s="19">
        <v>1304</v>
      </c>
      <c r="J540" s="20">
        <v>75</v>
      </c>
      <c r="K540" s="20">
        <v>51</v>
      </c>
      <c r="L540" s="21">
        <v>2.9200000762939453</v>
      </c>
      <c r="M540" s="22">
        <v>4.300000190734863</v>
      </c>
      <c r="N540" s="22"/>
      <c r="O540" s="23">
        <v>-0.699999988079071</v>
      </c>
      <c r="P540" s="24">
        <v>1.2000000476837158</v>
      </c>
      <c r="Q540" s="25">
        <v>3.4749999046325684</v>
      </c>
      <c r="R540" s="24">
        <v>7.300000190734863</v>
      </c>
      <c r="S540" s="26" t="s">
        <v>1343</v>
      </c>
      <c r="T540" s="27"/>
      <c r="U540" s="27"/>
      <c r="V540" s="28" t="s">
        <v>501</v>
      </c>
      <c r="W540" s="29" t="s">
        <v>30</v>
      </c>
      <c r="X540" s="29"/>
      <c r="Y540" s="29"/>
    </row>
    <row r="541" spans="1:25" ht="12.75">
      <c r="A541" s="13" t="s">
        <v>1344</v>
      </c>
      <c r="B541" s="13"/>
      <c r="C541" s="30" t="s">
        <v>1345</v>
      </c>
      <c r="D541" s="15" t="s">
        <v>20</v>
      </c>
      <c r="E541" s="15" t="s">
        <v>21</v>
      </c>
      <c r="F541" s="16">
        <v>41186</v>
      </c>
      <c r="G541" s="17">
        <v>59</v>
      </c>
      <c r="H541" s="18">
        <v>216</v>
      </c>
      <c r="I541" s="19">
        <v>1343</v>
      </c>
      <c r="J541" s="20">
        <v>66</v>
      </c>
      <c r="K541" s="20">
        <v>51</v>
      </c>
      <c r="L541" s="21">
        <v>2.859999895095825</v>
      </c>
      <c r="M541" s="22">
        <v>3.799999952316284</v>
      </c>
      <c r="N541" s="22"/>
      <c r="O541" s="23">
        <v>0.20000000298023224</v>
      </c>
      <c r="P541" s="24">
        <v>1.100000023841858</v>
      </c>
      <c r="Q541" s="25">
        <v>1.3330001831054688</v>
      </c>
      <c r="R541" s="24">
        <v>8.899999618530273</v>
      </c>
      <c r="S541" s="26" t="s">
        <v>1346</v>
      </c>
      <c r="T541" s="27">
        <v>90</v>
      </c>
      <c r="U541" s="27"/>
      <c r="V541" s="28" t="s">
        <v>160</v>
      </c>
      <c r="W541" s="29" t="s">
        <v>30</v>
      </c>
      <c r="X541" s="29"/>
      <c r="Y541" s="29"/>
    </row>
    <row r="542" spans="1:25" ht="12.75">
      <c r="A542" s="13" t="s">
        <v>1347</v>
      </c>
      <c r="B542" s="13"/>
      <c r="C542" s="30" t="s">
        <v>1348</v>
      </c>
      <c r="D542" s="15" t="s">
        <v>20</v>
      </c>
      <c r="E542" s="15" t="s">
        <v>21</v>
      </c>
      <c r="F542" s="16">
        <v>41167</v>
      </c>
      <c r="G542" s="17">
        <v>56</v>
      </c>
      <c r="H542" s="18">
        <v>214</v>
      </c>
      <c r="I542" s="19">
        <v>1411</v>
      </c>
      <c r="J542" s="20">
        <v>58</v>
      </c>
      <c r="K542" s="20">
        <v>52</v>
      </c>
      <c r="L542" s="21">
        <v>3</v>
      </c>
      <c r="M542" s="22">
        <v>3.700000047683716</v>
      </c>
      <c r="N542" s="22"/>
      <c r="O542" s="23">
        <v>-0.4000000059604645</v>
      </c>
      <c r="P542" s="24">
        <v>1.5</v>
      </c>
      <c r="Q542" s="25">
        <v>3.5280001163482666</v>
      </c>
      <c r="R542" s="24">
        <v>8.199999809265137</v>
      </c>
      <c r="S542" s="26" t="s">
        <v>1349</v>
      </c>
      <c r="T542" s="27">
        <v>84</v>
      </c>
      <c r="U542" s="27"/>
      <c r="V542" s="28" t="s">
        <v>170</v>
      </c>
      <c r="W542" s="29" t="s">
        <v>171</v>
      </c>
      <c r="X542" s="29"/>
      <c r="Y542" s="29"/>
    </row>
    <row r="543" spans="1:25" ht="12.75">
      <c r="A543" s="31"/>
      <c r="B543" s="31"/>
      <c r="C543" s="32"/>
      <c r="D543" s="33"/>
      <c r="E543" s="33"/>
      <c r="F543" s="33"/>
      <c r="G543" s="33"/>
      <c r="H543" s="33"/>
      <c r="I543" s="34"/>
      <c r="J543" s="34"/>
      <c r="K543" s="34"/>
      <c r="L543" s="34"/>
      <c r="M543" s="35"/>
      <c r="N543" s="35"/>
      <c r="O543" s="34"/>
      <c r="P543" s="33"/>
      <c r="Q543" s="33"/>
      <c r="R543" s="33"/>
      <c r="S543" s="36"/>
      <c r="T543" s="37"/>
      <c r="U543" s="37"/>
      <c r="V543" s="36"/>
      <c r="W543" s="37"/>
      <c r="X543" s="37"/>
      <c r="Y543" s="37"/>
    </row>
    <row r="544" spans="1:25" ht="14.25" customHeight="1">
      <c r="A544" s="12" t="s">
        <v>1350</v>
      </c>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1:25" ht="12.75">
      <c r="A545" s="13" t="s">
        <v>1351</v>
      </c>
      <c r="B545" s="13"/>
      <c r="C545" s="30" t="s">
        <v>1352</v>
      </c>
      <c r="D545" s="15" t="s">
        <v>20</v>
      </c>
      <c r="E545" s="15" t="s">
        <v>52</v>
      </c>
      <c r="F545" s="16">
        <v>41086</v>
      </c>
      <c r="G545" s="17">
        <v>56</v>
      </c>
      <c r="H545" s="18">
        <v>220</v>
      </c>
      <c r="I545" s="19">
        <v>1186</v>
      </c>
      <c r="J545" s="20">
        <v>68</v>
      </c>
      <c r="K545" s="20">
        <v>46</v>
      </c>
      <c r="L545" s="21">
        <v>2.819999933242798</v>
      </c>
      <c r="M545" s="22">
        <v>4.400000095367432</v>
      </c>
      <c r="N545" s="22"/>
      <c r="O545" s="23">
        <v>0</v>
      </c>
      <c r="P545" s="24">
        <v>2</v>
      </c>
      <c r="Q545" s="25">
        <v>3.8369998931884766</v>
      </c>
      <c r="R545" s="24">
        <v>7.800000190734863</v>
      </c>
      <c r="S545" s="26" t="s">
        <v>1353</v>
      </c>
      <c r="T545" s="27"/>
      <c r="U545" s="27"/>
      <c r="V545" s="28" t="s">
        <v>1117</v>
      </c>
      <c r="W545" s="29" t="s">
        <v>1118</v>
      </c>
      <c r="X545" s="29"/>
      <c r="Y545" s="29"/>
    </row>
    <row r="546" spans="1:25" ht="12.75">
      <c r="A546" s="13" t="s">
        <v>1354</v>
      </c>
      <c r="B546" s="13"/>
      <c r="C546" s="30" t="s">
        <v>1355</v>
      </c>
      <c r="D546" s="15" t="s">
        <v>20</v>
      </c>
      <c r="E546" s="15" t="s">
        <v>21</v>
      </c>
      <c r="F546" s="16">
        <v>41311</v>
      </c>
      <c r="G546" s="17">
        <v>57</v>
      </c>
      <c r="H546" s="18">
        <v>218</v>
      </c>
      <c r="I546" s="19">
        <v>1326</v>
      </c>
      <c r="J546" s="20">
        <v>72</v>
      </c>
      <c r="K546" s="20">
        <v>48</v>
      </c>
      <c r="L546" s="21">
        <v>2.9100000858306885</v>
      </c>
      <c r="M546" s="22">
        <v>3.9000000953674316</v>
      </c>
      <c r="N546" s="22"/>
      <c r="O546" s="23">
        <v>-0.10000000149011612</v>
      </c>
      <c r="P546" s="24">
        <v>2.0999999046325684</v>
      </c>
      <c r="Q546" s="25">
        <v>4.4679999351501465</v>
      </c>
      <c r="R546" s="24">
        <v>7.699999809265137</v>
      </c>
      <c r="S546" s="26" t="s">
        <v>1356</v>
      </c>
      <c r="T546" s="27">
        <v>82</v>
      </c>
      <c r="U546" s="27"/>
      <c r="V546" s="28" t="s">
        <v>334</v>
      </c>
      <c r="W546" s="29" t="s">
        <v>24</v>
      </c>
      <c r="X546" s="29"/>
      <c r="Y546" s="29"/>
    </row>
    <row r="547" spans="1:25" ht="12.75">
      <c r="A547" s="31"/>
      <c r="B547" s="31"/>
      <c r="C547" s="32"/>
      <c r="D547" s="33"/>
      <c r="E547" s="33"/>
      <c r="F547" s="33"/>
      <c r="G547" s="33"/>
      <c r="H547" s="33"/>
      <c r="I547" s="34"/>
      <c r="J547" s="34"/>
      <c r="K547" s="34"/>
      <c r="L547" s="34"/>
      <c r="M547" s="35"/>
      <c r="N547" s="35"/>
      <c r="O547" s="34"/>
      <c r="P547" s="33"/>
      <c r="Q547" s="33"/>
      <c r="R547" s="33"/>
      <c r="S547" s="36"/>
      <c r="T547" s="37"/>
      <c r="U547" s="37"/>
      <c r="V547" s="36"/>
      <c r="W547" s="37"/>
      <c r="X547" s="37"/>
      <c r="Y547" s="37"/>
    </row>
    <row r="548" spans="1:25" ht="14.25" customHeight="1">
      <c r="A548" s="12" t="s">
        <v>1357</v>
      </c>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1:25" ht="12.75">
      <c r="A549" s="13" t="s">
        <v>1358</v>
      </c>
      <c r="B549" s="13"/>
      <c r="C549" s="30" t="s">
        <v>1359</v>
      </c>
      <c r="D549" s="15" t="s">
        <v>20</v>
      </c>
      <c r="E549" s="15" t="s">
        <v>21</v>
      </c>
      <c r="F549" s="16">
        <v>41283</v>
      </c>
      <c r="G549" s="17">
        <v>56</v>
      </c>
      <c r="H549" s="18">
        <v>225</v>
      </c>
      <c r="I549" s="19">
        <v>1034</v>
      </c>
      <c r="J549" s="20">
        <v>72</v>
      </c>
      <c r="K549" s="20">
        <v>46</v>
      </c>
      <c r="L549" s="21">
        <v>2.880000114440918</v>
      </c>
      <c r="M549" s="22">
        <v>4.300000190734863</v>
      </c>
      <c r="N549" s="22"/>
      <c r="O549" s="23">
        <v>0</v>
      </c>
      <c r="P549" s="24">
        <v>2.0999999046325684</v>
      </c>
      <c r="Q549" s="25">
        <v>5.063999652862549</v>
      </c>
      <c r="R549" s="24">
        <v>8</v>
      </c>
      <c r="S549" s="26" t="s">
        <v>1360</v>
      </c>
      <c r="T549" s="27"/>
      <c r="U549" s="27"/>
      <c r="V549" s="28" t="s">
        <v>315</v>
      </c>
      <c r="W549" s="29" t="s">
        <v>316</v>
      </c>
      <c r="X549" s="29"/>
      <c r="Y549" s="29"/>
    </row>
    <row r="550" spans="1:25" ht="12.75">
      <c r="A550" s="13" t="s">
        <v>1361</v>
      </c>
      <c r="B550" s="13"/>
      <c r="C550" s="14" t="s">
        <v>1362</v>
      </c>
      <c r="D550" s="15" t="s">
        <v>27</v>
      </c>
      <c r="E550" s="15" t="s">
        <v>21</v>
      </c>
      <c r="F550" s="16">
        <v>41439</v>
      </c>
      <c r="G550" s="17">
        <v>55</v>
      </c>
      <c r="H550" s="18">
        <v>219</v>
      </c>
      <c r="I550" s="19">
        <v>1969</v>
      </c>
      <c r="J550" s="20">
        <v>62</v>
      </c>
      <c r="K550" s="20">
        <v>57</v>
      </c>
      <c r="L550" s="21">
        <v>2.740000009536743</v>
      </c>
      <c r="M550" s="22">
        <v>3.299999952316284</v>
      </c>
      <c r="N550" s="22"/>
      <c r="O550" s="23">
        <v>-1.2999999523162842</v>
      </c>
      <c r="P550" s="24">
        <v>1.7999999523162842</v>
      </c>
      <c r="Q550" s="25">
        <v>2.8889997005462646</v>
      </c>
      <c r="R550" s="24">
        <v>8</v>
      </c>
      <c r="S550" s="26" t="s">
        <v>1363</v>
      </c>
      <c r="T550" s="27">
        <v>81</v>
      </c>
      <c r="U550" s="27"/>
      <c r="V550" s="28" t="s">
        <v>647</v>
      </c>
      <c r="W550" s="29" t="s">
        <v>622</v>
      </c>
      <c r="X550" s="29"/>
      <c r="Y550" s="29"/>
    </row>
    <row r="551" spans="1:25" ht="12.75">
      <c r="A551" s="13" t="s">
        <v>1364</v>
      </c>
      <c r="B551" s="13"/>
      <c r="C551" s="30" t="s">
        <v>1365</v>
      </c>
      <c r="D551" s="15" t="s">
        <v>20</v>
      </c>
      <c r="E551" s="15" t="s">
        <v>21</v>
      </c>
      <c r="F551" s="16">
        <v>41070</v>
      </c>
      <c r="G551" s="17">
        <v>55</v>
      </c>
      <c r="H551" s="18">
        <v>212</v>
      </c>
      <c r="I551" s="19">
        <v>755</v>
      </c>
      <c r="J551" s="20">
        <v>72</v>
      </c>
      <c r="K551" s="20">
        <v>42</v>
      </c>
      <c r="L551" s="21">
        <v>2.8299999237060547</v>
      </c>
      <c r="M551" s="22">
        <v>4.5</v>
      </c>
      <c r="N551" s="22"/>
      <c r="O551" s="23">
        <v>0.30000001192092896</v>
      </c>
      <c r="P551" s="24">
        <v>1.899999976158142</v>
      </c>
      <c r="Q551" s="25">
        <v>3.994999885559082</v>
      </c>
      <c r="R551" s="24">
        <v>7.599999904632568</v>
      </c>
      <c r="S551" s="26" t="s">
        <v>1366</v>
      </c>
      <c r="T551" s="27">
        <v>83</v>
      </c>
      <c r="U551" s="27"/>
      <c r="V551" s="28" t="s">
        <v>490</v>
      </c>
      <c r="W551" s="29" t="s">
        <v>55</v>
      </c>
      <c r="X551" s="29"/>
      <c r="Y551" s="29"/>
    </row>
    <row r="552" spans="1:25" ht="12.75">
      <c r="A552" s="13" t="s">
        <v>1367</v>
      </c>
      <c r="B552" s="13"/>
      <c r="C552" s="30" t="s">
        <v>1368</v>
      </c>
      <c r="D552" s="15" t="s">
        <v>20</v>
      </c>
      <c r="E552" s="15" t="s">
        <v>21</v>
      </c>
      <c r="F552" s="16">
        <v>41061</v>
      </c>
      <c r="G552" s="17">
        <v>61</v>
      </c>
      <c r="H552" s="18">
        <v>211</v>
      </c>
      <c r="I552" s="19">
        <v>1209</v>
      </c>
      <c r="J552" s="20">
        <v>77</v>
      </c>
      <c r="K552" s="20">
        <v>53</v>
      </c>
      <c r="L552" s="21">
        <v>2.9200000762939453</v>
      </c>
      <c r="M552" s="22">
        <v>2.9000000953674316</v>
      </c>
      <c r="N552" s="22"/>
      <c r="O552" s="23">
        <v>-1.600000023841858</v>
      </c>
      <c r="P552" s="24">
        <v>1.5</v>
      </c>
      <c r="Q552" s="25">
        <v>3.451000213623047</v>
      </c>
      <c r="R552" s="24">
        <v>8.300000190734863</v>
      </c>
      <c r="S552" s="26" t="s">
        <v>1261</v>
      </c>
      <c r="T552" s="27">
        <v>90</v>
      </c>
      <c r="U552" s="27"/>
      <c r="V552" s="28" t="s">
        <v>517</v>
      </c>
      <c r="W552" s="29" t="s">
        <v>55</v>
      </c>
      <c r="X552" s="29"/>
      <c r="Y552" s="29"/>
    </row>
    <row r="553" spans="1:25" ht="12.75">
      <c r="A553" s="31"/>
      <c r="B553" s="31"/>
      <c r="C553" s="32"/>
      <c r="D553" s="33"/>
      <c r="E553" s="33"/>
      <c r="F553" s="33"/>
      <c r="G553" s="33"/>
      <c r="H553" s="33"/>
      <c r="I553" s="34"/>
      <c r="J553" s="34"/>
      <c r="K553" s="34"/>
      <c r="L553" s="34"/>
      <c r="M553" s="35"/>
      <c r="N553" s="35"/>
      <c r="O553" s="34"/>
      <c r="P553" s="33"/>
      <c r="Q553" s="33"/>
      <c r="R553" s="33"/>
      <c r="S553" s="36"/>
      <c r="T553" s="37"/>
      <c r="U553" s="37"/>
      <c r="V553" s="36"/>
      <c r="W553" s="37"/>
      <c r="X553" s="37"/>
      <c r="Y553" s="37"/>
    </row>
    <row r="554" spans="1:25" ht="14.25" customHeight="1">
      <c r="A554" s="12" t="s">
        <v>1369</v>
      </c>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1:25" ht="12.75">
      <c r="A555" s="13" t="s">
        <v>1370</v>
      </c>
      <c r="B555" s="13"/>
      <c r="C555" s="30" t="s">
        <v>1371</v>
      </c>
      <c r="D555" s="15" t="s">
        <v>20</v>
      </c>
      <c r="E555" s="15" t="s">
        <v>21</v>
      </c>
      <c r="F555" s="16">
        <v>41389</v>
      </c>
      <c r="G555" s="17">
        <v>58</v>
      </c>
      <c r="H555" s="18">
        <v>239</v>
      </c>
      <c r="I555" s="19">
        <v>1045</v>
      </c>
      <c r="J555" s="20">
        <v>69</v>
      </c>
      <c r="K555" s="20">
        <v>47</v>
      </c>
      <c r="L555" s="21">
        <v>2.869999885559082</v>
      </c>
      <c r="M555" s="22">
        <v>4.599999904632568</v>
      </c>
      <c r="N555" s="22"/>
      <c r="O555" s="23">
        <v>0.30000001192092896</v>
      </c>
      <c r="P555" s="24">
        <v>3</v>
      </c>
      <c r="Q555" s="25">
        <v>6.244999885559082</v>
      </c>
      <c r="R555" s="24">
        <v>9.399999618530273</v>
      </c>
      <c r="S555" s="26" t="s">
        <v>1372</v>
      </c>
      <c r="T555" s="27">
        <v>85</v>
      </c>
      <c r="U555" s="27"/>
      <c r="V555" s="28" t="s">
        <v>35</v>
      </c>
      <c r="W555" s="29" t="s">
        <v>24</v>
      </c>
      <c r="X555" s="29"/>
      <c r="Y555" s="29"/>
    </row>
    <row r="556" spans="1:25" ht="12.75">
      <c r="A556" s="13" t="s">
        <v>1373</v>
      </c>
      <c r="B556" s="13"/>
      <c r="C556" s="14" t="s">
        <v>1374</v>
      </c>
      <c r="D556" s="15" t="s">
        <v>20</v>
      </c>
      <c r="E556" s="15" t="s">
        <v>21</v>
      </c>
      <c r="F556" s="16">
        <v>41325</v>
      </c>
      <c r="G556" s="17">
        <v>54</v>
      </c>
      <c r="H556" s="18">
        <v>228</v>
      </c>
      <c r="I556" s="19">
        <v>1462</v>
      </c>
      <c r="J556" s="20">
        <v>63</v>
      </c>
      <c r="K556" s="20">
        <v>50</v>
      </c>
      <c r="L556" s="21">
        <v>2.7200000286102295</v>
      </c>
      <c r="M556" s="22">
        <v>4.699999809265137</v>
      </c>
      <c r="N556" s="22"/>
      <c r="O556" s="23">
        <v>0.30000001192092896</v>
      </c>
      <c r="P556" s="24">
        <v>1.2999999523162842</v>
      </c>
      <c r="Q556" s="25">
        <v>3.23799991607666</v>
      </c>
      <c r="R556" s="24">
        <v>5.5</v>
      </c>
      <c r="S556" s="26" t="s">
        <v>1375</v>
      </c>
      <c r="T556" s="27"/>
      <c r="U556" s="27"/>
      <c r="V556" s="28" t="s">
        <v>64</v>
      </c>
      <c r="W556" s="29" t="s">
        <v>65</v>
      </c>
      <c r="X556" s="29"/>
      <c r="Y556" s="29"/>
    </row>
    <row r="557" spans="1:25" ht="12.75">
      <c r="A557" s="13" t="s">
        <v>1376</v>
      </c>
      <c r="B557" s="13"/>
      <c r="C557" s="30" t="s">
        <v>1377</v>
      </c>
      <c r="D557" s="15" t="s">
        <v>20</v>
      </c>
      <c r="E557" s="15" t="s">
        <v>21</v>
      </c>
      <c r="F557" s="16">
        <v>41477</v>
      </c>
      <c r="G557" s="17">
        <v>59</v>
      </c>
      <c r="H557" s="18">
        <v>209</v>
      </c>
      <c r="I557" s="19">
        <v>1422</v>
      </c>
      <c r="J557" s="20">
        <v>63</v>
      </c>
      <c r="K557" s="20">
        <v>52</v>
      </c>
      <c r="L557" s="21">
        <v>2.940000057220459</v>
      </c>
      <c r="M557" s="22">
        <v>2.0999999046325684</v>
      </c>
      <c r="N557" s="22"/>
      <c r="O557" s="23">
        <v>-0.6000000238418579</v>
      </c>
      <c r="P557" s="24">
        <v>2.200000047683716</v>
      </c>
      <c r="Q557" s="25">
        <v>4.103999614715576</v>
      </c>
      <c r="R557" s="24">
        <v>9.5</v>
      </c>
      <c r="S557" s="26" t="s">
        <v>1378</v>
      </c>
      <c r="T557" s="27">
        <v>86</v>
      </c>
      <c r="U557" s="27"/>
      <c r="V557" s="28" t="s">
        <v>35</v>
      </c>
      <c r="W557" s="29" t="s">
        <v>24</v>
      </c>
      <c r="X557" s="29"/>
      <c r="Y557" s="29"/>
    </row>
    <row r="558" spans="1:25" ht="12.75">
      <c r="A558" s="31"/>
      <c r="B558" s="31"/>
      <c r="C558" s="32"/>
      <c r="D558" s="33"/>
      <c r="E558" s="33"/>
      <c r="F558" s="33"/>
      <c r="G558" s="33"/>
      <c r="H558" s="33"/>
      <c r="I558" s="34"/>
      <c r="J558" s="34"/>
      <c r="K558" s="34"/>
      <c r="L558" s="34"/>
      <c r="M558" s="35"/>
      <c r="N558" s="35"/>
      <c r="O558" s="34"/>
      <c r="P558" s="33"/>
      <c r="Q558" s="33"/>
      <c r="R558" s="33"/>
      <c r="S558" s="36"/>
      <c r="T558" s="37"/>
      <c r="U558" s="37"/>
      <c r="V558" s="36"/>
      <c r="W558" s="37"/>
      <c r="X558" s="37"/>
      <c r="Y558" s="37"/>
    </row>
    <row r="559" spans="1:25" ht="14.25" customHeight="1">
      <c r="A559" s="12" t="s">
        <v>1379</v>
      </c>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1:25" ht="12.75">
      <c r="A560" s="13" t="s">
        <v>1380</v>
      </c>
      <c r="B560" s="13"/>
      <c r="C560" s="14" t="s">
        <v>1381</v>
      </c>
      <c r="D560" s="15" t="s">
        <v>27</v>
      </c>
      <c r="E560" s="15" t="s">
        <v>21</v>
      </c>
      <c r="F560" s="16">
        <v>41081</v>
      </c>
      <c r="G560" s="17">
        <v>35</v>
      </c>
      <c r="H560" s="18">
        <v>254</v>
      </c>
      <c r="I560" s="19">
        <v>2021</v>
      </c>
      <c r="J560" s="20">
        <v>77</v>
      </c>
      <c r="K560" s="20">
        <v>59</v>
      </c>
      <c r="L560" s="21">
        <v>2.7899999618530273</v>
      </c>
      <c r="M560" s="22">
        <v>4.5</v>
      </c>
      <c r="N560" s="22"/>
      <c r="O560" s="23">
        <v>0.5</v>
      </c>
      <c r="P560" s="24">
        <v>1.2000000476837158</v>
      </c>
      <c r="Q560" s="25">
        <v>3.312000036239624</v>
      </c>
      <c r="R560" s="24">
        <v>-1.7999999523162842</v>
      </c>
      <c r="S560" s="26" t="s">
        <v>1382</v>
      </c>
      <c r="T560" s="27"/>
      <c r="U560" s="27"/>
      <c r="V560" s="28" t="s">
        <v>138</v>
      </c>
      <c r="W560" s="29" t="s">
        <v>139</v>
      </c>
      <c r="X560" s="29"/>
      <c r="Y560" s="29"/>
    </row>
    <row r="561" spans="1:25" ht="12.75">
      <c r="A561" s="13" t="s">
        <v>1383</v>
      </c>
      <c r="B561" s="13"/>
      <c r="C561" s="14" t="s">
        <v>1384</v>
      </c>
      <c r="D561" s="15" t="s">
        <v>27</v>
      </c>
      <c r="E561" s="15" t="s">
        <v>21</v>
      </c>
      <c r="F561" s="16">
        <v>41151</v>
      </c>
      <c r="G561" s="17">
        <v>49</v>
      </c>
      <c r="H561" s="18">
        <v>243</v>
      </c>
      <c r="I561" s="19">
        <v>1735</v>
      </c>
      <c r="J561" s="20">
        <v>83</v>
      </c>
      <c r="K561" s="20">
        <v>61</v>
      </c>
      <c r="L561" s="21">
        <v>3.119999885559082</v>
      </c>
      <c r="M561" s="22">
        <v>4</v>
      </c>
      <c r="N561" s="22"/>
      <c r="O561" s="23">
        <v>0.20000000298023224</v>
      </c>
      <c r="P561" s="24">
        <v>1.2000000476837158</v>
      </c>
      <c r="Q561" s="25">
        <v>2.490999937057495</v>
      </c>
      <c r="R561" s="24">
        <v>4.900000095367432</v>
      </c>
      <c r="S561" s="26" t="s">
        <v>1385</v>
      </c>
      <c r="T561" s="27">
        <v>82</v>
      </c>
      <c r="U561" s="27"/>
      <c r="V561" s="28" t="s">
        <v>138</v>
      </c>
      <c r="W561" s="29" t="s">
        <v>139</v>
      </c>
      <c r="X561" s="29"/>
      <c r="Y561" s="29"/>
    </row>
    <row r="562" spans="1:25" ht="12.75">
      <c r="A562" s="13" t="s">
        <v>1386</v>
      </c>
      <c r="B562" s="13"/>
      <c r="C562" s="30" t="s">
        <v>1387</v>
      </c>
      <c r="D562" s="15" t="s">
        <v>20</v>
      </c>
      <c r="E562" s="15" t="s">
        <v>21</v>
      </c>
      <c r="F562" s="16">
        <v>41052</v>
      </c>
      <c r="G562" s="17">
        <v>58</v>
      </c>
      <c r="H562" s="18">
        <v>224</v>
      </c>
      <c r="I562" s="19">
        <v>1650</v>
      </c>
      <c r="J562" s="20">
        <v>63</v>
      </c>
      <c r="K562" s="20">
        <v>54</v>
      </c>
      <c r="L562" s="21">
        <v>2.9700000286102295</v>
      </c>
      <c r="M562" s="22">
        <v>4.699999809265137</v>
      </c>
      <c r="N562" s="22"/>
      <c r="O562" s="23">
        <v>0.6000000238418579</v>
      </c>
      <c r="P562" s="24">
        <v>1.5</v>
      </c>
      <c r="Q562" s="25">
        <v>2.009000062942505</v>
      </c>
      <c r="R562" s="24">
        <v>9.399999618530273</v>
      </c>
      <c r="S562" s="26" t="s">
        <v>1388</v>
      </c>
      <c r="T562" s="27">
        <v>88</v>
      </c>
      <c r="U562" s="27"/>
      <c r="V562" s="28" t="s">
        <v>115</v>
      </c>
      <c r="W562" s="29" t="s">
        <v>55</v>
      </c>
      <c r="X562" s="29"/>
      <c r="Y562" s="29"/>
    </row>
    <row r="563" spans="1:25" ht="12.75">
      <c r="A563" s="13" t="s">
        <v>1389</v>
      </c>
      <c r="B563" s="13"/>
      <c r="C563" s="30" t="s">
        <v>1390</v>
      </c>
      <c r="D563" s="15" t="s">
        <v>20</v>
      </c>
      <c r="E563" s="15" t="s">
        <v>21</v>
      </c>
      <c r="F563" s="16">
        <v>41011</v>
      </c>
      <c r="G563" s="17">
        <v>55</v>
      </c>
      <c r="H563" s="18">
        <v>220</v>
      </c>
      <c r="I563" s="19">
        <v>1320</v>
      </c>
      <c r="J563" s="20">
        <v>79</v>
      </c>
      <c r="K563" s="20">
        <v>52</v>
      </c>
      <c r="L563" s="21">
        <v>3.109999895095825</v>
      </c>
      <c r="M563" s="22">
        <v>4</v>
      </c>
      <c r="N563" s="22"/>
      <c r="O563" s="23">
        <v>-0.20000000298023224</v>
      </c>
      <c r="P563" s="24">
        <v>2</v>
      </c>
      <c r="Q563" s="25">
        <v>3.5789999961853027</v>
      </c>
      <c r="R563" s="24">
        <v>6</v>
      </c>
      <c r="S563" s="26" t="s">
        <v>216</v>
      </c>
      <c r="T563" s="27">
        <v>88</v>
      </c>
      <c r="U563" s="27"/>
      <c r="V563" s="28" t="s">
        <v>175</v>
      </c>
      <c r="W563" s="29" t="s">
        <v>176</v>
      </c>
      <c r="X563" s="29"/>
      <c r="Y563" s="29"/>
    </row>
    <row r="564" spans="1:25" ht="12.75">
      <c r="A564" s="13" t="s">
        <v>1391</v>
      </c>
      <c r="B564" s="13"/>
      <c r="C564" s="30" t="s">
        <v>1392</v>
      </c>
      <c r="D564" s="15" t="s">
        <v>20</v>
      </c>
      <c r="E564" s="15" t="s">
        <v>21</v>
      </c>
      <c r="F564" s="16">
        <v>41188</v>
      </c>
      <c r="G564" s="17">
        <v>58</v>
      </c>
      <c r="H564" s="18">
        <v>217</v>
      </c>
      <c r="I564" s="19">
        <v>1504</v>
      </c>
      <c r="J564" s="20">
        <v>67</v>
      </c>
      <c r="K564" s="20">
        <v>47</v>
      </c>
      <c r="L564" s="21">
        <v>2.9800000190734863</v>
      </c>
      <c r="M564" s="22">
        <v>5.699999809265137</v>
      </c>
      <c r="N564" s="22"/>
      <c r="O564" s="23">
        <v>0.699999988079071</v>
      </c>
      <c r="P564" s="24">
        <v>1.399999976158142</v>
      </c>
      <c r="Q564" s="25">
        <v>1.8200000524520874</v>
      </c>
      <c r="R564" s="24">
        <v>8.800000190734863</v>
      </c>
      <c r="S564" s="26" t="s">
        <v>1393</v>
      </c>
      <c r="T564" s="27">
        <v>84</v>
      </c>
      <c r="U564" s="27"/>
      <c r="V564" s="28" t="s">
        <v>1394</v>
      </c>
      <c r="W564" s="29" t="s">
        <v>1395</v>
      </c>
      <c r="X564" s="29"/>
      <c r="Y564" s="29"/>
    </row>
    <row r="565" spans="1:25" ht="12.75">
      <c r="A565" s="13" t="s">
        <v>1396</v>
      </c>
      <c r="B565" s="13"/>
      <c r="C565" s="30" t="s">
        <v>1397</v>
      </c>
      <c r="D565" s="15" t="s">
        <v>20</v>
      </c>
      <c r="E565" s="15" t="s">
        <v>52</v>
      </c>
      <c r="F565" s="16">
        <v>40993</v>
      </c>
      <c r="G565" s="17">
        <v>53</v>
      </c>
      <c r="H565" s="18">
        <v>211</v>
      </c>
      <c r="I565" s="19">
        <v>1280</v>
      </c>
      <c r="J565" s="20">
        <v>63</v>
      </c>
      <c r="K565" s="20">
        <v>50</v>
      </c>
      <c r="L565" s="21">
        <v>3.119999885559082</v>
      </c>
      <c r="M565" s="22">
        <v>4</v>
      </c>
      <c r="N565" s="22"/>
      <c r="O565" s="23">
        <v>0.4000000059604645</v>
      </c>
      <c r="P565" s="24">
        <v>1.7999999523162842</v>
      </c>
      <c r="Q565" s="25">
        <v>3.6989998817443848</v>
      </c>
      <c r="R565" s="24">
        <v>5.400000095367432</v>
      </c>
      <c r="S565" s="26" t="s">
        <v>216</v>
      </c>
      <c r="T565" s="27">
        <v>88</v>
      </c>
      <c r="U565" s="27"/>
      <c r="V565" s="28" t="s">
        <v>315</v>
      </c>
      <c r="W565" s="29" t="s">
        <v>316</v>
      </c>
      <c r="X565" s="29"/>
      <c r="Y565" s="29"/>
    </row>
    <row r="566" spans="1:25" ht="12.75">
      <c r="A566" s="31"/>
      <c r="B566" s="31"/>
      <c r="C566" s="32"/>
      <c r="D566" s="33"/>
      <c r="E566" s="33"/>
      <c r="F566" s="33"/>
      <c r="G566" s="33"/>
      <c r="H566" s="33"/>
      <c r="I566" s="34"/>
      <c r="J566" s="34"/>
      <c r="K566" s="34"/>
      <c r="L566" s="34"/>
      <c r="M566" s="35"/>
      <c r="N566" s="35"/>
      <c r="O566" s="34"/>
      <c r="P566" s="33"/>
      <c r="Q566" s="33"/>
      <c r="R566" s="33"/>
      <c r="S566" s="36"/>
      <c r="T566" s="37"/>
      <c r="U566" s="37"/>
      <c r="V566" s="36"/>
      <c r="W566" s="37"/>
      <c r="X566" s="37"/>
      <c r="Y566" s="37"/>
    </row>
    <row r="567" spans="1:25" ht="14.25" customHeight="1">
      <c r="A567" s="12" t="s">
        <v>1398</v>
      </c>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1:25" ht="12.75">
      <c r="A568" s="13" t="s">
        <v>1399</v>
      </c>
      <c r="B568" s="13"/>
      <c r="C568" s="30" t="s">
        <v>1400</v>
      </c>
      <c r="D568" s="15" t="s">
        <v>20</v>
      </c>
      <c r="E568" s="15" t="s">
        <v>21</v>
      </c>
      <c r="F568" s="16">
        <v>41286</v>
      </c>
      <c r="G568" s="17">
        <v>52</v>
      </c>
      <c r="H568" s="18">
        <v>220</v>
      </c>
      <c r="I568" s="19">
        <v>1429</v>
      </c>
      <c r="J568" s="20">
        <v>79</v>
      </c>
      <c r="K568" s="20">
        <v>52</v>
      </c>
      <c r="L568" s="21">
        <v>3.009999990463257</v>
      </c>
      <c r="M568" s="22">
        <v>4.800000190734863</v>
      </c>
      <c r="N568" s="22"/>
      <c r="O568" s="23">
        <v>0.6000000238418579</v>
      </c>
      <c r="P568" s="24">
        <v>0.30000001192092896</v>
      </c>
      <c r="Q568" s="25">
        <v>0.6510000228881836</v>
      </c>
      <c r="R568" s="24">
        <v>5.900000095367432</v>
      </c>
      <c r="S568" s="26" t="s">
        <v>1401</v>
      </c>
      <c r="T568" s="27">
        <v>78</v>
      </c>
      <c r="U568" s="27"/>
      <c r="V568" s="28" t="s">
        <v>147</v>
      </c>
      <c r="W568" s="29" t="s">
        <v>30</v>
      </c>
      <c r="X568" s="29"/>
      <c r="Y568" s="29"/>
    </row>
    <row r="569" spans="1:25" ht="12.75">
      <c r="A569" s="13" t="s">
        <v>1402</v>
      </c>
      <c r="B569" s="13"/>
      <c r="C569" s="30" t="s">
        <v>1403</v>
      </c>
      <c r="D569" s="15" t="s">
        <v>20</v>
      </c>
      <c r="E569" s="15" t="s">
        <v>52</v>
      </c>
      <c r="F569" s="16">
        <v>41477</v>
      </c>
      <c r="G569" s="17">
        <v>54</v>
      </c>
      <c r="H569" s="18">
        <v>210</v>
      </c>
      <c r="I569" s="19">
        <v>1197</v>
      </c>
      <c r="J569" s="20">
        <v>66</v>
      </c>
      <c r="K569" s="20">
        <v>44</v>
      </c>
      <c r="L569" s="21">
        <v>3.009999990463257</v>
      </c>
      <c r="M569" s="22">
        <v>4.099999904632568</v>
      </c>
      <c r="N569" s="22"/>
      <c r="O569" s="23">
        <v>0.5</v>
      </c>
      <c r="P569" s="24">
        <v>1.2999999523162842</v>
      </c>
      <c r="Q569" s="25">
        <v>3.5119998455047607</v>
      </c>
      <c r="R569" s="24">
        <v>6.5</v>
      </c>
      <c r="S569" s="26" t="s">
        <v>1404</v>
      </c>
      <c r="T569" s="27">
        <v>77</v>
      </c>
      <c r="U569" s="27"/>
      <c r="V569" s="28" t="s">
        <v>35</v>
      </c>
      <c r="W569" s="29" t="s">
        <v>24</v>
      </c>
      <c r="X569" s="29"/>
      <c r="Y569" s="29"/>
    </row>
    <row r="570" spans="1:25" ht="12.75">
      <c r="A570" s="31"/>
      <c r="B570" s="31"/>
      <c r="C570" s="32"/>
      <c r="D570" s="33"/>
      <c r="E570" s="33"/>
      <c r="F570" s="33"/>
      <c r="G570" s="33"/>
      <c r="H570" s="33"/>
      <c r="I570" s="34"/>
      <c r="J570" s="34"/>
      <c r="K570" s="34"/>
      <c r="L570" s="34"/>
      <c r="M570" s="35"/>
      <c r="N570" s="35"/>
      <c r="O570" s="34"/>
      <c r="P570" s="33"/>
      <c r="Q570" s="33"/>
      <c r="R570" s="33"/>
      <c r="S570" s="36"/>
      <c r="T570" s="37"/>
      <c r="U570" s="37"/>
      <c r="V570" s="36"/>
      <c r="W570" s="37"/>
      <c r="X570" s="37"/>
      <c r="Y570" s="37"/>
    </row>
    <row r="571" spans="1:25" ht="14.25" customHeight="1">
      <c r="A571" s="12" t="s">
        <v>1405</v>
      </c>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1:25" ht="12.75">
      <c r="A572" s="13" t="s">
        <v>1406</v>
      </c>
      <c r="B572" s="13"/>
      <c r="C572" s="30" t="s">
        <v>1407</v>
      </c>
      <c r="D572" s="15" t="s">
        <v>20</v>
      </c>
      <c r="E572" s="15" t="s">
        <v>21</v>
      </c>
      <c r="F572" s="16">
        <v>41160</v>
      </c>
      <c r="G572" s="17">
        <v>54</v>
      </c>
      <c r="H572" s="18">
        <v>222</v>
      </c>
      <c r="I572" s="19">
        <v>990</v>
      </c>
      <c r="J572" s="20">
        <v>59</v>
      </c>
      <c r="K572" s="20">
        <v>40</v>
      </c>
      <c r="L572" s="21">
        <v>2.9100000858306885</v>
      </c>
      <c r="M572" s="22">
        <v>6.5</v>
      </c>
      <c r="N572" s="22"/>
      <c r="O572" s="23">
        <v>0.5</v>
      </c>
      <c r="P572" s="24">
        <v>2.200000047683716</v>
      </c>
      <c r="Q572" s="25">
        <v>5.706000328063965</v>
      </c>
      <c r="R572" s="24">
        <v>6.599999904632568</v>
      </c>
      <c r="S572" s="26" t="s">
        <v>1408</v>
      </c>
      <c r="T572" s="27">
        <v>77</v>
      </c>
      <c r="U572" s="27"/>
      <c r="V572" s="28" t="s">
        <v>35</v>
      </c>
      <c r="W572" s="29" t="s">
        <v>24</v>
      </c>
      <c r="X572" s="29"/>
      <c r="Y572" s="29"/>
    </row>
    <row r="573" spans="1:25" ht="12.75">
      <c r="A573" s="13" t="s">
        <v>1409</v>
      </c>
      <c r="B573" s="13"/>
      <c r="C573" s="30" t="s">
        <v>1410</v>
      </c>
      <c r="D573" s="15" t="s">
        <v>20</v>
      </c>
      <c r="E573" s="15" t="s">
        <v>21</v>
      </c>
      <c r="F573" s="16">
        <v>41132</v>
      </c>
      <c r="G573" s="17">
        <v>48</v>
      </c>
      <c r="H573" s="18">
        <v>212</v>
      </c>
      <c r="I573" s="19">
        <v>1080</v>
      </c>
      <c r="J573" s="20">
        <v>72</v>
      </c>
      <c r="K573" s="20">
        <v>47</v>
      </c>
      <c r="L573" s="21">
        <v>3.0799999237060547</v>
      </c>
      <c r="M573" s="22">
        <v>4.300000190734863</v>
      </c>
      <c r="N573" s="22"/>
      <c r="O573" s="23">
        <v>0.10000000149011612</v>
      </c>
      <c r="P573" s="24">
        <v>1.600000023841858</v>
      </c>
      <c r="Q573" s="25">
        <v>4.069000244140625</v>
      </c>
      <c r="R573" s="24">
        <v>4.5</v>
      </c>
      <c r="S573" s="26" t="s">
        <v>1411</v>
      </c>
      <c r="T573" s="27">
        <v>80</v>
      </c>
      <c r="U573" s="27"/>
      <c r="V573" s="28" t="s">
        <v>213</v>
      </c>
      <c r="W573" s="29" t="s">
        <v>55</v>
      </c>
      <c r="X573" s="29"/>
      <c r="Y573" s="29"/>
    </row>
    <row r="574" spans="1:25" ht="12.75">
      <c r="A574" s="13" t="s">
        <v>1412</v>
      </c>
      <c r="B574" s="13"/>
      <c r="C574" s="30" t="s">
        <v>1413</v>
      </c>
      <c r="D574" s="15" t="s">
        <v>20</v>
      </c>
      <c r="E574" s="15" t="s">
        <v>21</v>
      </c>
      <c r="F574" s="16">
        <v>41119</v>
      </c>
      <c r="G574" s="17">
        <v>55</v>
      </c>
      <c r="H574" s="18">
        <v>212</v>
      </c>
      <c r="I574" s="19">
        <v>761</v>
      </c>
      <c r="J574" s="20">
        <v>51</v>
      </c>
      <c r="K574" s="20">
        <v>35</v>
      </c>
      <c r="L574" s="21">
        <v>2.859999895095825</v>
      </c>
      <c r="M574" s="22">
        <v>6.099999904632568</v>
      </c>
      <c r="N574" s="22"/>
      <c r="O574" s="23">
        <v>0.30000001192092896</v>
      </c>
      <c r="P574" s="24">
        <v>2.0999999046325684</v>
      </c>
      <c r="Q574" s="25">
        <v>6.703000068664551</v>
      </c>
      <c r="R574" s="24">
        <v>7</v>
      </c>
      <c r="S574" s="26" t="s">
        <v>1414</v>
      </c>
      <c r="T574" s="27">
        <v>85</v>
      </c>
      <c r="U574" s="27"/>
      <c r="V574" s="28" t="s">
        <v>35</v>
      </c>
      <c r="W574" s="29" t="s">
        <v>24</v>
      </c>
      <c r="X574" s="29"/>
      <c r="Y574" s="29"/>
    </row>
    <row r="575" spans="1:25" ht="12.75">
      <c r="A575" s="31"/>
      <c r="B575" s="31"/>
      <c r="C575" s="32"/>
      <c r="D575" s="33"/>
      <c r="E575" s="33"/>
      <c r="F575" s="33"/>
      <c r="G575" s="33"/>
      <c r="H575" s="33"/>
      <c r="I575" s="34"/>
      <c r="J575" s="34"/>
      <c r="K575" s="34"/>
      <c r="L575" s="34"/>
      <c r="M575" s="35"/>
      <c r="N575" s="35"/>
      <c r="O575" s="34"/>
      <c r="P575" s="33"/>
      <c r="Q575" s="33"/>
      <c r="R575" s="33"/>
      <c r="S575" s="36"/>
      <c r="T575" s="37"/>
      <c r="U575" s="37"/>
      <c r="V575" s="36"/>
      <c r="W575" s="37"/>
      <c r="X575" s="37"/>
      <c r="Y575" s="37"/>
    </row>
    <row r="576" spans="1:25" ht="14.25" customHeight="1">
      <c r="A576" s="12" t="s">
        <v>1415</v>
      </c>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1:25" ht="12.75">
      <c r="A577" s="13" t="s">
        <v>1416</v>
      </c>
      <c r="B577" s="13"/>
      <c r="C577" s="14" t="s">
        <v>1417</v>
      </c>
      <c r="D577" s="15" t="s">
        <v>68</v>
      </c>
      <c r="E577" s="15" t="s">
        <v>21</v>
      </c>
      <c r="F577" s="16">
        <v>41493</v>
      </c>
      <c r="G577" s="17">
        <v>56</v>
      </c>
      <c r="H577" s="18">
        <v>253</v>
      </c>
      <c r="I577" s="19">
        <v>992</v>
      </c>
      <c r="J577" s="20">
        <v>99</v>
      </c>
      <c r="K577" s="20">
        <v>52</v>
      </c>
      <c r="L577" s="21">
        <v>2.7899999618530273</v>
      </c>
      <c r="M577" s="22">
        <v>4.400000095367432</v>
      </c>
      <c r="N577" s="22"/>
      <c r="O577" s="23">
        <v>-0.800000011920929</v>
      </c>
      <c r="P577" s="24">
        <v>1.7999999523162842</v>
      </c>
      <c r="Q577" s="25">
        <v>4.14300012588501</v>
      </c>
      <c r="R577" s="24">
        <v>6.699999809265137</v>
      </c>
      <c r="S577" s="26" t="s">
        <v>1418</v>
      </c>
      <c r="T577" s="27">
        <v>81</v>
      </c>
      <c r="U577" s="27"/>
      <c r="V577" s="28" t="s">
        <v>315</v>
      </c>
      <c r="W577" s="29" t="s">
        <v>316</v>
      </c>
      <c r="X577" s="29"/>
      <c r="Y577" s="29"/>
    </row>
    <row r="578" spans="1:25" ht="12.75">
      <c r="A578" s="13" t="s">
        <v>1419</v>
      </c>
      <c r="B578" s="13"/>
      <c r="C578" s="14" t="s">
        <v>1420</v>
      </c>
      <c r="D578" s="15" t="s">
        <v>20</v>
      </c>
      <c r="E578" s="15" t="s">
        <v>52</v>
      </c>
      <c r="F578" s="16">
        <v>41495</v>
      </c>
      <c r="G578" s="17">
        <v>52</v>
      </c>
      <c r="H578" s="18">
        <v>223</v>
      </c>
      <c r="I578" s="19">
        <v>942</v>
      </c>
      <c r="J578" s="20">
        <v>96</v>
      </c>
      <c r="K578" s="20">
        <v>47</v>
      </c>
      <c r="L578" s="21">
        <v>2.9000000953674316</v>
      </c>
      <c r="M578" s="22">
        <v>2.9000000953674316</v>
      </c>
      <c r="N578" s="22"/>
      <c r="O578" s="23">
        <v>-0.20000000298023224</v>
      </c>
      <c r="P578" s="24">
        <v>1.7000000476837158</v>
      </c>
      <c r="Q578" s="25">
        <v>3.7390003204345703</v>
      </c>
      <c r="R578" s="24">
        <v>6</v>
      </c>
      <c r="S578" s="26" t="s">
        <v>1418</v>
      </c>
      <c r="T578" s="27">
        <v>81</v>
      </c>
      <c r="U578" s="27"/>
      <c r="V578" s="28" t="s">
        <v>315</v>
      </c>
      <c r="W578" s="29" t="s">
        <v>316</v>
      </c>
      <c r="X578" s="29"/>
      <c r="Y578" s="29"/>
    </row>
    <row r="579" spans="1:25" ht="12.75">
      <c r="A579" s="13" t="s">
        <v>1421</v>
      </c>
      <c r="B579" s="13"/>
      <c r="C579" s="30" t="s">
        <v>1422</v>
      </c>
      <c r="D579" s="15" t="s">
        <v>20</v>
      </c>
      <c r="E579" s="15" t="s">
        <v>21</v>
      </c>
      <c r="F579" s="16">
        <v>41386</v>
      </c>
      <c r="G579" s="17">
        <v>57</v>
      </c>
      <c r="H579" s="18">
        <v>216</v>
      </c>
      <c r="I579" s="19">
        <v>1272</v>
      </c>
      <c r="J579" s="20">
        <v>81</v>
      </c>
      <c r="K579" s="20">
        <v>47</v>
      </c>
      <c r="L579" s="21">
        <v>2.9200000762939453</v>
      </c>
      <c r="M579" s="22">
        <v>2.0999999046325684</v>
      </c>
      <c r="N579" s="22"/>
      <c r="O579" s="23">
        <v>-0.800000011920929</v>
      </c>
      <c r="P579" s="24">
        <v>2.4000000953674316</v>
      </c>
      <c r="Q579" s="25">
        <v>5.680000305175781</v>
      </c>
      <c r="R579" s="24">
        <v>7.199999809265137</v>
      </c>
      <c r="S579" s="26" t="s">
        <v>1423</v>
      </c>
      <c r="T579" s="27">
        <v>90</v>
      </c>
      <c r="U579" s="27"/>
      <c r="V579" s="28" t="s">
        <v>235</v>
      </c>
      <c r="W579" s="29" t="s">
        <v>30</v>
      </c>
      <c r="X579" s="29"/>
      <c r="Y579" s="29"/>
    </row>
    <row r="580" spans="1:25" ht="12.75">
      <c r="A580" s="13" t="s">
        <v>1424</v>
      </c>
      <c r="B580" s="13"/>
      <c r="C580" s="14" t="s">
        <v>1425</v>
      </c>
      <c r="D580" s="15" t="s">
        <v>68</v>
      </c>
      <c r="E580" s="15" t="s">
        <v>21</v>
      </c>
      <c r="F580" s="16">
        <v>41496</v>
      </c>
      <c r="G580" s="17">
        <v>53</v>
      </c>
      <c r="H580" s="18">
        <v>215</v>
      </c>
      <c r="I580" s="19">
        <v>1218</v>
      </c>
      <c r="J580" s="20">
        <v>100</v>
      </c>
      <c r="K580" s="20">
        <v>52</v>
      </c>
      <c r="L580" s="21">
        <v>2.9200000762939453</v>
      </c>
      <c r="M580" s="22">
        <v>1.600000023841858</v>
      </c>
      <c r="N580" s="22"/>
      <c r="O580" s="23">
        <v>-1</v>
      </c>
      <c r="P580" s="24">
        <v>1.7999999523162842</v>
      </c>
      <c r="Q580" s="25">
        <v>3.1670002937316895</v>
      </c>
      <c r="R580" s="24">
        <v>5.900000095367432</v>
      </c>
      <c r="S580" s="26" t="s">
        <v>1418</v>
      </c>
      <c r="T580" s="27">
        <v>81</v>
      </c>
      <c r="U580" s="27"/>
      <c r="V580" s="28" t="s">
        <v>315</v>
      </c>
      <c r="W580" s="29" t="s">
        <v>316</v>
      </c>
      <c r="X580" s="29"/>
      <c r="Y580" s="29"/>
    </row>
    <row r="581" spans="1:25" ht="12.75">
      <c r="A581" s="13" t="s">
        <v>1426</v>
      </c>
      <c r="B581" s="13"/>
      <c r="C581" s="14" t="s">
        <v>1427</v>
      </c>
      <c r="D581" s="15" t="s">
        <v>68</v>
      </c>
      <c r="E581" s="15" t="s">
        <v>21</v>
      </c>
      <c r="F581" s="16">
        <v>41497</v>
      </c>
      <c r="G581" s="17">
        <v>52</v>
      </c>
      <c r="H581" s="18">
        <v>215</v>
      </c>
      <c r="I581" s="19">
        <v>970</v>
      </c>
      <c r="J581" s="20">
        <v>103</v>
      </c>
      <c r="K581" s="20">
        <v>51</v>
      </c>
      <c r="L581" s="21">
        <v>3.0199999809265137</v>
      </c>
      <c r="M581" s="22">
        <v>2.0999999046325684</v>
      </c>
      <c r="N581" s="22"/>
      <c r="O581" s="23">
        <v>-0.6000000238418579</v>
      </c>
      <c r="P581" s="24">
        <v>1.600000023841858</v>
      </c>
      <c r="Q581" s="25">
        <v>2.5149998664855957</v>
      </c>
      <c r="R581" s="24">
        <v>5.699999809265137</v>
      </c>
      <c r="S581" s="26" t="s">
        <v>1418</v>
      </c>
      <c r="T581" s="27">
        <v>81</v>
      </c>
      <c r="U581" s="27"/>
      <c r="V581" s="28" t="s">
        <v>315</v>
      </c>
      <c r="W581" s="29" t="s">
        <v>316</v>
      </c>
      <c r="X581" s="29"/>
      <c r="Y581" s="29"/>
    </row>
    <row r="582" spans="1:25" ht="12.75">
      <c r="A582" s="13" t="s">
        <v>1428</v>
      </c>
      <c r="B582" s="13"/>
      <c r="C582" s="14" t="s">
        <v>1429</v>
      </c>
      <c r="D582" s="15" t="s">
        <v>68</v>
      </c>
      <c r="E582" s="15" t="s">
        <v>52</v>
      </c>
      <c r="F582" s="16">
        <v>41499</v>
      </c>
      <c r="G582" s="17">
        <v>56</v>
      </c>
      <c r="H582" s="18">
        <v>214</v>
      </c>
      <c r="I582" s="19">
        <v>895</v>
      </c>
      <c r="J582" s="20">
        <v>98</v>
      </c>
      <c r="K582" s="20">
        <v>45</v>
      </c>
      <c r="L582" s="21">
        <v>2.930000066757202</v>
      </c>
      <c r="M582" s="22">
        <v>3.4000000953674316</v>
      </c>
      <c r="N582" s="22"/>
      <c r="O582" s="23">
        <v>-0.6000000238418579</v>
      </c>
      <c r="P582" s="24">
        <v>1.600000023841858</v>
      </c>
      <c r="Q582" s="25">
        <v>2.8929998874664307</v>
      </c>
      <c r="R582" s="24">
        <v>7.099999904632568</v>
      </c>
      <c r="S582" s="26" t="s">
        <v>1418</v>
      </c>
      <c r="T582" s="27">
        <v>81</v>
      </c>
      <c r="U582" s="27"/>
      <c r="V582" s="28" t="s">
        <v>315</v>
      </c>
      <c r="W582" s="29" t="s">
        <v>316</v>
      </c>
      <c r="X582" s="29"/>
      <c r="Y582" s="29"/>
    </row>
    <row r="583" spans="1:25" ht="12.75">
      <c r="A583" s="13" t="s">
        <v>1430</v>
      </c>
      <c r="B583" s="13"/>
      <c r="C583" s="30" t="s">
        <v>1431</v>
      </c>
      <c r="D583" s="15" t="s">
        <v>20</v>
      </c>
      <c r="E583" s="15" t="s">
        <v>52</v>
      </c>
      <c r="F583" s="16">
        <v>41426</v>
      </c>
      <c r="G583" s="17">
        <v>52</v>
      </c>
      <c r="H583" s="18">
        <v>212</v>
      </c>
      <c r="I583" s="19">
        <v>1124</v>
      </c>
      <c r="J583" s="20">
        <v>78</v>
      </c>
      <c r="K583" s="20">
        <v>47</v>
      </c>
      <c r="L583" s="21">
        <v>2.869999885559082</v>
      </c>
      <c r="M583" s="22">
        <v>3.5999999046325684</v>
      </c>
      <c r="N583" s="22"/>
      <c r="O583" s="23">
        <v>-0.30000001192092896</v>
      </c>
      <c r="P583" s="24">
        <v>1.600000023841858</v>
      </c>
      <c r="Q583" s="25">
        <v>2.5970001220703125</v>
      </c>
      <c r="R583" s="24">
        <v>6.099999904632568</v>
      </c>
      <c r="S583" s="26" t="s">
        <v>1432</v>
      </c>
      <c r="T583" s="27">
        <v>84</v>
      </c>
      <c r="U583" s="27"/>
      <c r="V583" s="28" t="s">
        <v>235</v>
      </c>
      <c r="W583" s="29" t="s">
        <v>30</v>
      </c>
      <c r="X583" s="29"/>
      <c r="Y583" s="29"/>
    </row>
    <row r="584" spans="1:25" ht="12.75">
      <c r="A584" s="13" t="s">
        <v>1433</v>
      </c>
      <c r="B584" s="13"/>
      <c r="C584" s="14" t="s">
        <v>1434</v>
      </c>
      <c r="D584" s="15" t="s">
        <v>20</v>
      </c>
      <c r="E584" s="15" t="s">
        <v>21</v>
      </c>
      <c r="F584" s="16">
        <v>41449</v>
      </c>
      <c r="G584" s="17">
        <v>55</v>
      </c>
      <c r="H584" s="18">
        <v>211</v>
      </c>
      <c r="I584" s="19">
        <v>978</v>
      </c>
      <c r="J584" s="20">
        <v>86</v>
      </c>
      <c r="K584" s="20">
        <v>50</v>
      </c>
      <c r="L584" s="21">
        <v>2.9800000190734863</v>
      </c>
      <c r="M584" s="22">
        <v>1.7000000476837158</v>
      </c>
      <c r="N584" s="22"/>
      <c r="O584" s="23">
        <v>-0.699999988079071</v>
      </c>
      <c r="P584" s="24">
        <v>2</v>
      </c>
      <c r="Q584" s="25">
        <v>4.261000156402588</v>
      </c>
      <c r="R584" s="24">
        <v>7.300000190734863</v>
      </c>
      <c r="S584" s="26" t="s">
        <v>1435</v>
      </c>
      <c r="T584" s="27">
        <v>86</v>
      </c>
      <c r="U584" s="27"/>
      <c r="V584" s="28" t="s">
        <v>315</v>
      </c>
      <c r="W584" s="29" t="s">
        <v>316</v>
      </c>
      <c r="X584" s="29"/>
      <c r="Y584" s="29"/>
    </row>
    <row r="585" spans="1:25" ht="12.75">
      <c r="A585" s="13" t="s">
        <v>1436</v>
      </c>
      <c r="B585" s="13"/>
      <c r="C585" s="30" t="s">
        <v>1437</v>
      </c>
      <c r="D585" s="15" t="s">
        <v>20</v>
      </c>
      <c r="E585" s="15" t="s">
        <v>52</v>
      </c>
      <c r="F585" s="16">
        <v>41484</v>
      </c>
      <c r="G585" s="17">
        <v>52</v>
      </c>
      <c r="H585" s="18">
        <v>209</v>
      </c>
      <c r="I585" s="19">
        <v>1089</v>
      </c>
      <c r="J585" s="20">
        <v>82</v>
      </c>
      <c r="K585" s="20">
        <v>46</v>
      </c>
      <c r="L585" s="21">
        <v>2.990000009536743</v>
      </c>
      <c r="M585" s="22">
        <v>3.5</v>
      </c>
      <c r="N585" s="22"/>
      <c r="O585" s="23">
        <v>-0.4000000059604645</v>
      </c>
      <c r="P585" s="24">
        <v>1.5</v>
      </c>
      <c r="Q585" s="25">
        <v>3.555000066757202</v>
      </c>
      <c r="R585" s="24">
        <v>6.400000095367432</v>
      </c>
      <c r="S585" s="26" t="s">
        <v>1432</v>
      </c>
      <c r="T585" s="27">
        <v>84</v>
      </c>
      <c r="U585" s="27"/>
      <c r="V585" s="28" t="s">
        <v>235</v>
      </c>
      <c r="W585" s="29" t="s">
        <v>30</v>
      </c>
      <c r="X585" s="29"/>
      <c r="Y585" s="29"/>
    </row>
    <row r="586" spans="1:25" ht="12.75">
      <c r="A586" s="31"/>
      <c r="B586" s="31"/>
      <c r="C586" s="32"/>
      <c r="D586" s="33"/>
      <c r="E586" s="33"/>
      <c r="F586" s="33"/>
      <c r="G586" s="33"/>
      <c r="H586" s="33"/>
      <c r="I586" s="34"/>
      <c r="J586" s="34"/>
      <c r="K586" s="34"/>
      <c r="L586" s="34"/>
      <c r="M586" s="35"/>
      <c r="N586" s="35"/>
      <c r="O586" s="34"/>
      <c r="P586" s="33"/>
      <c r="Q586" s="33"/>
      <c r="R586" s="33"/>
      <c r="S586" s="36"/>
      <c r="T586" s="37"/>
      <c r="U586" s="37"/>
      <c r="V586" s="36"/>
      <c r="W586" s="37"/>
      <c r="X586" s="37"/>
      <c r="Y586" s="37"/>
    </row>
    <row r="587" spans="1:25" ht="14.25" customHeight="1">
      <c r="A587" s="12" t="s">
        <v>1438</v>
      </c>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1:25" ht="12.75">
      <c r="A588" s="13" t="s">
        <v>1439</v>
      </c>
      <c r="B588" s="13"/>
      <c r="C588" s="30" t="s">
        <v>1440</v>
      </c>
      <c r="D588" s="15" t="s">
        <v>20</v>
      </c>
      <c r="E588" s="15" t="s">
        <v>21</v>
      </c>
      <c r="F588" s="16">
        <v>41361</v>
      </c>
      <c r="G588" s="17">
        <v>62</v>
      </c>
      <c r="H588" s="18">
        <v>257</v>
      </c>
      <c r="I588" s="19">
        <v>1524</v>
      </c>
      <c r="J588" s="20">
        <v>76</v>
      </c>
      <c r="K588" s="20">
        <v>52</v>
      </c>
      <c r="L588" s="21">
        <v>2.869999885559082</v>
      </c>
      <c r="M588" s="22">
        <v>4.400000095367432</v>
      </c>
      <c r="N588" s="22"/>
      <c r="O588" s="23">
        <v>0.4000000059604645</v>
      </c>
      <c r="P588" s="24">
        <v>2.5</v>
      </c>
      <c r="Q588" s="25">
        <v>5.961000442504883</v>
      </c>
      <c r="R588" s="24">
        <v>7.599999904632568</v>
      </c>
      <c r="S588" s="26" t="s">
        <v>333</v>
      </c>
      <c r="T588" s="27">
        <v>90</v>
      </c>
      <c r="U588" s="27"/>
      <c r="V588" s="28" t="s">
        <v>334</v>
      </c>
      <c r="W588" s="29" t="s">
        <v>24</v>
      </c>
      <c r="X588" s="29"/>
      <c r="Y588" s="29"/>
    </row>
    <row r="589" spans="1:25" ht="12.75">
      <c r="A589" s="13" t="s">
        <v>1441</v>
      </c>
      <c r="B589" s="13"/>
      <c r="C589" s="30" t="s">
        <v>1442</v>
      </c>
      <c r="D589" s="15" t="s">
        <v>68</v>
      </c>
      <c r="E589" s="15" t="s">
        <v>21</v>
      </c>
      <c r="F589" s="16">
        <v>41311</v>
      </c>
      <c r="G589" s="17">
        <v>63</v>
      </c>
      <c r="H589" s="18">
        <v>255</v>
      </c>
      <c r="I589" s="19">
        <v>2097</v>
      </c>
      <c r="J589" s="20">
        <v>80</v>
      </c>
      <c r="K589" s="20">
        <v>66</v>
      </c>
      <c r="L589" s="21">
        <v>2.8399999141693115</v>
      </c>
      <c r="M589" s="22">
        <v>2</v>
      </c>
      <c r="N589" s="22"/>
      <c r="O589" s="23">
        <v>-0.6000000238418579</v>
      </c>
      <c r="P589" s="24">
        <v>2.4000000953674316</v>
      </c>
      <c r="Q589" s="25">
        <v>4.067999839782715</v>
      </c>
      <c r="R589" s="24">
        <v>8.399999618530273</v>
      </c>
      <c r="S589" s="26" t="s">
        <v>1443</v>
      </c>
      <c r="T589" s="27">
        <v>88</v>
      </c>
      <c r="U589" s="27"/>
      <c r="V589" s="28" t="s">
        <v>420</v>
      </c>
      <c r="W589" s="29" t="s">
        <v>30</v>
      </c>
      <c r="X589" s="29"/>
      <c r="Y589" s="29"/>
    </row>
    <row r="590" spans="1:25" ht="12.75">
      <c r="A590" s="13" t="s">
        <v>1444</v>
      </c>
      <c r="B590" s="13"/>
      <c r="C590" s="30" t="s">
        <v>1445</v>
      </c>
      <c r="D590" s="15" t="s">
        <v>68</v>
      </c>
      <c r="E590" s="15" t="s">
        <v>21</v>
      </c>
      <c r="F590" s="16">
        <v>41477</v>
      </c>
      <c r="G590" s="17">
        <v>62</v>
      </c>
      <c r="H590" s="18">
        <v>253</v>
      </c>
      <c r="I590" s="19">
        <v>2006</v>
      </c>
      <c r="J590" s="20">
        <v>67</v>
      </c>
      <c r="K590" s="20">
        <v>62</v>
      </c>
      <c r="L590" s="21">
        <v>2.950000047683716</v>
      </c>
      <c r="M590" s="22">
        <v>3</v>
      </c>
      <c r="N590" s="22"/>
      <c r="O590" s="23">
        <v>0.20000000298023224</v>
      </c>
      <c r="P590" s="24">
        <v>1.899999976158142</v>
      </c>
      <c r="Q590" s="25">
        <v>5.076000213623047</v>
      </c>
      <c r="R590" s="24">
        <v>7.300000190734863</v>
      </c>
      <c r="S590" s="26" t="s">
        <v>1446</v>
      </c>
      <c r="T590" s="27">
        <v>80</v>
      </c>
      <c r="U590" s="27"/>
      <c r="V590" s="28" t="s">
        <v>160</v>
      </c>
      <c r="W590" s="29" t="s">
        <v>30</v>
      </c>
      <c r="X590" s="29"/>
      <c r="Y590" s="29"/>
    </row>
    <row r="591" spans="1:25" ht="12.75">
      <c r="A591" s="13" t="s">
        <v>1447</v>
      </c>
      <c r="B591" s="13"/>
      <c r="C591" s="30" t="s">
        <v>1448</v>
      </c>
      <c r="D591" s="15" t="s">
        <v>20</v>
      </c>
      <c r="E591" s="15" t="s">
        <v>21</v>
      </c>
      <c r="F591" s="16">
        <v>41397</v>
      </c>
      <c r="G591" s="17">
        <v>59</v>
      </c>
      <c r="H591" s="18">
        <v>250</v>
      </c>
      <c r="I591" s="19">
        <v>1747</v>
      </c>
      <c r="J591" s="20">
        <v>75</v>
      </c>
      <c r="K591" s="20">
        <v>58</v>
      </c>
      <c r="L591" s="21">
        <v>3.009999990463257</v>
      </c>
      <c r="M591" s="22">
        <v>4.099999904632568</v>
      </c>
      <c r="N591" s="22"/>
      <c r="O591" s="23">
        <v>0.30000001192092896</v>
      </c>
      <c r="P591" s="24">
        <v>1.7000000476837158</v>
      </c>
      <c r="Q591" s="25">
        <v>3.940000057220459</v>
      </c>
      <c r="R591" s="24">
        <v>6.5</v>
      </c>
      <c r="S591" s="26" t="s">
        <v>871</v>
      </c>
      <c r="T591" s="27">
        <v>86</v>
      </c>
      <c r="U591" s="27"/>
      <c r="V591" s="28" t="s">
        <v>77</v>
      </c>
      <c r="W591" s="29" t="s">
        <v>46</v>
      </c>
      <c r="X591" s="29"/>
      <c r="Y591" s="29"/>
    </row>
    <row r="592" spans="1:25" ht="12.75">
      <c r="A592" s="13" t="s">
        <v>1449</v>
      </c>
      <c r="B592" s="13"/>
      <c r="C592" s="30" t="s">
        <v>1450</v>
      </c>
      <c r="D592" s="15" t="s">
        <v>20</v>
      </c>
      <c r="E592" s="15" t="s">
        <v>21</v>
      </c>
      <c r="F592" s="16">
        <v>41391</v>
      </c>
      <c r="G592" s="17">
        <v>61</v>
      </c>
      <c r="H592" s="18">
        <v>243</v>
      </c>
      <c r="I592" s="19">
        <v>2154</v>
      </c>
      <c r="J592" s="20">
        <v>91</v>
      </c>
      <c r="K592" s="20">
        <v>69</v>
      </c>
      <c r="L592" s="21">
        <v>3.1700000762939453</v>
      </c>
      <c r="M592" s="22">
        <v>1.2000000476837158</v>
      </c>
      <c r="N592" s="22"/>
      <c r="O592" s="23">
        <v>-0.30000001192092896</v>
      </c>
      <c r="P592" s="24">
        <v>1.899999976158142</v>
      </c>
      <c r="Q592" s="25">
        <v>2.795999765396118</v>
      </c>
      <c r="R592" s="24">
        <v>7.400000095367432</v>
      </c>
      <c r="S592" s="26" t="s">
        <v>1451</v>
      </c>
      <c r="T592" s="27">
        <v>83</v>
      </c>
      <c r="U592" s="27"/>
      <c r="V592" s="28" t="s">
        <v>190</v>
      </c>
      <c r="W592" s="29" t="s">
        <v>30</v>
      </c>
      <c r="X592" s="29"/>
      <c r="Y592" s="29"/>
    </row>
    <row r="593" spans="1:25" ht="12.75">
      <c r="A593" s="13" t="s">
        <v>1452</v>
      </c>
      <c r="B593" s="13"/>
      <c r="C593" s="30" t="s">
        <v>1453</v>
      </c>
      <c r="D593" s="15" t="s">
        <v>20</v>
      </c>
      <c r="E593" s="15" t="s">
        <v>21</v>
      </c>
      <c r="F593" s="16">
        <v>41342</v>
      </c>
      <c r="G593" s="17">
        <v>60</v>
      </c>
      <c r="H593" s="18">
        <v>239</v>
      </c>
      <c r="I593" s="19">
        <v>1626</v>
      </c>
      <c r="J593" s="20">
        <v>71</v>
      </c>
      <c r="K593" s="20">
        <v>55</v>
      </c>
      <c r="L593" s="21">
        <v>2.890000104904175</v>
      </c>
      <c r="M593" s="22">
        <v>3.700000047683716</v>
      </c>
      <c r="N593" s="22"/>
      <c r="O593" s="23">
        <v>0.10000000149011612</v>
      </c>
      <c r="P593" s="24">
        <v>1.600000023841858</v>
      </c>
      <c r="Q593" s="25">
        <v>3.8369998931884766</v>
      </c>
      <c r="R593" s="24">
        <v>6</v>
      </c>
      <c r="S593" s="26" t="s">
        <v>1454</v>
      </c>
      <c r="T593" s="27">
        <v>84</v>
      </c>
      <c r="U593" s="27"/>
      <c r="V593" s="28" t="s">
        <v>334</v>
      </c>
      <c r="W593" s="29" t="s">
        <v>24</v>
      </c>
      <c r="X593" s="29"/>
      <c r="Y593" s="29"/>
    </row>
    <row r="594" spans="1:25" ht="12.75">
      <c r="A594" s="13" t="s">
        <v>1455</v>
      </c>
      <c r="B594" s="13"/>
      <c r="C594" s="30" t="s">
        <v>1456</v>
      </c>
      <c r="D594" s="15" t="s">
        <v>20</v>
      </c>
      <c r="E594" s="15" t="s">
        <v>21</v>
      </c>
      <c r="F594" s="16">
        <v>41335</v>
      </c>
      <c r="G594" s="17">
        <v>62</v>
      </c>
      <c r="H594" s="18">
        <v>237</v>
      </c>
      <c r="I594" s="19">
        <v>1894</v>
      </c>
      <c r="J594" s="20">
        <v>80</v>
      </c>
      <c r="K594" s="20">
        <v>62</v>
      </c>
      <c r="L594" s="21">
        <v>2.9600000381469727</v>
      </c>
      <c r="M594" s="22">
        <v>1.7000000476837158</v>
      </c>
      <c r="N594" s="22"/>
      <c r="O594" s="23">
        <v>0.10000000149011612</v>
      </c>
      <c r="P594" s="24">
        <v>1.7000000476837158</v>
      </c>
      <c r="Q594" s="25">
        <v>3.1009998321533203</v>
      </c>
      <c r="R594" s="24">
        <v>7.400000095367432</v>
      </c>
      <c r="S594" s="26" t="s">
        <v>333</v>
      </c>
      <c r="T594" s="27">
        <v>90</v>
      </c>
      <c r="U594" s="27"/>
      <c r="V594" s="28" t="s">
        <v>334</v>
      </c>
      <c r="W594" s="29" t="s">
        <v>24</v>
      </c>
      <c r="X594" s="29"/>
      <c r="Y594" s="29"/>
    </row>
    <row r="595" spans="1:25" ht="12.75">
      <c r="A595" s="13" t="s">
        <v>1457</v>
      </c>
      <c r="B595" s="13"/>
      <c r="C595" s="30" t="s">
        <v>1458</v>
      </c>
      <c r="D595" s="15" t="s">
        <v>198</v>
      </c>
      <c r="E595" s="15"/>
      <c r="F595" s="16">
        <v>40506</v>
      </c>
      <c r="G595" s="17">
        <v>60</v>
      </c>
      <c r="H595" s="18">
        <v>233</v>
      </c>
      <c r="I595" s="19">
        <v>1417</v>
      </c>
      <c r="J595" s="20">
        <v>69</v>
      </c>
      <c r="K595" s="20">
        <v>49</v>
      </c>
      <c r="L595" s="21">
        <v>2.940000057220459</v>
      </c>
      <c r="M595" s="22">
        <v>3.799999952316284</v>
      </c>
      <c r="N595" s="22"/>
      <c r="O595" s="23">
        <v>1.100000023841858</v>
      </c>
      <c r="P595" s="24">
        <v>1.600000023841858</v>
      </c>
      <c r="Q595" s="25">
        <v>3.4580001831054688</v>
      </c>
      <c r="R595" s="24">
        <v>6.800000190734863</v>
      </c>
      <c r="S595" s="26" t="s">
        <v>1459</v>
      </c>
      <c r="T595" s="27">
        <v>85</v>
      </c>
      <c r="U595" s="27"/>
      <c r="V595" s="28" t="s">
        <v>501</v>
      </c>
      <c r="W595" s="29" t="s">
        <v>30</v>
      </c>
      <c r="X595" s="29"/>
      <c r="Y595" s="29"/>
    </row>
    <row r="596" spans="1:25" ht="12.75">
      <c r="A596" s="13" t="s">
        <v>1460</v>
      </c>
      <c r="B596" s="13"/>
      <c r="C596" s="14" t="s">
        <v>1461</v>
      </c>
      <c r="D596" s="15" t="s">
        <v>27</v>
      </c>
      <c r="E596" s="15" t="s">
        <v>21</v>
      </c>
      <c r="F596" s="16">
        <v>40846</v>
      </c>
      <c r="G596" s="17">
        <v>63</v>
      </c>
      <c r="H596" s="18">
        <v>232</v>
      </c>
      <c r="I596" s="19">
        <v>1366</v>
      </c>
      <c r="J596" s="20">
        <v>66</v>
      </c>
      <c r="K596" s="20">
        <v>50</v>
      </c>
      <c r="L596" s="21">
        <v>2.9700000286102295</v>
      </c>
      <c r="M596" s="22">
        <v>3</v>
      </c>
      <c r="N596" s="22"/>
      <c r="O596" s="23">
        <v>1.100000023841858</v>
      </c>
      <c r="P596" s="24">
        <v>1.5</v>
      </c>
      <c r="Q596" s="25">
        <v>4.255000114440918</v>
      </c>
      <c r="R596" s="24">
        <v>8.399999618530273</v>
      </c>
      <c r="S596" s="26" t="s">
        <v>1462</v>
      </c>
      <c r="T596" s="27">
        <v>81</v>
      </c>
      <c r="U596" s="27"/>
      <c r="V596" s="28" t="s">
        <v>23</v>
      </c>
      <c r="W596" s="29" t="s">
        <v>24</v>
      </c>
      <c r="X596" s="29"/>
      <c r="Y596" s="29"/>
    </row>
    <row r="597" spans="1:25" ht="12.75">
      <c r="A597" s="13" t="s">
        <v>1463</v>
      </c>
      <c r="B597" s="13"/>
      <c r="C597" s="30" t="s">
        <v>1464</v>
      </c>
      <c r="D597" s="15" t="s">
        <v>20</v>
      </c>
      <c r="E597" s="15" t="s">
        <v>52</v>
      </c>
      <c r="F597" s="16">
        <v>41347</v>
      </c>
      <c r="G597" s="17">
        <v>64</v>
      </c>
      <c r="H597" s="18">
        <v>231</v>
      </c>
      <c r="I597" s="19">
        <v>2115</v>
      </c>
      <c r="J597" s="20">
        <v>61</v>
      </c>
      <c r="K597" s="20">
        <v>62</v>
      </c>
      <c r="L597" s="21">
        <v>3.130000114440918</v>
      </c>
      <c r="M597" s="22">
        <v>2.200000047683716</v>
      </c>
      <c r="N597" s="22"/>
      <c r="O597" s="23">
        <v>-0.30000001192092896</v>
      </c>
      <c r="P597" s="24">
        <v>2.200000047683716</v>
      </c>
      <c r="Q597" s="25">
        <v>4.6570000648498535</v>
      </c>
      <c r="R597" s="24">
        <v>8.5</v>
      </c>
      <c r="S597" s="26" t="s">
        <v>1465</v>
      </c>
      <c r="T597" s="27">
        <v>83</v>
      </c>
      <c r="U597" s="27"/>
      <c r="V597" s="28" t="s">
        <v>35</v>
      </c>
      <c r="W597" s="29" t="s">
        <v>24</v>
      </c>
      <c r="X597" s="29"/>
      <c r="Y597" s="29"/>
    </row>
    <row r="598" spans="1:25" ht="12.75">
      <c r="A598" s="13" t="s">
        <v>1466</v>
      </c>
      <c r="B598" s="13"/>
      <c r="C598" s="30" t="s">
        <v>1467</v>
      </c>
      <c r="D598" s="15" t="s">
        <v>20</v>
      </c>
      <c r="E598" s="15" t="s">
        <v>21</v>
      </c>
      <c r="F598" s="16">
        <v>41348</v>
      </c>
      <c r="G598" s="17">
        <v>61</v>
      </c>
      <c r="H598" s="18">
        <v>229</v>
      </c>
      <c r="I598" s="19">
        <v>1830</v>
      </c>
      <c r="J598" s="20">
        <v>77</v>
      </c>
      <c r="K598" s="20">
        <v>58</v>
      </c>
      <c r="L598" s="21">
        <v>2.819999933242798</v>
      </c>
      <c r="M598" s="22">
        <v>2.9000000953674316</v>
      </c>
      <c r="N598" s="22"/>
      <c r="O598" s="23">
        <v>-0.5</v>
      </c>
      <c r="P598" s="24">
        <v>1.2999999523162842</v>
      </c>
      <c r="Q598" s="25">
        <v>2.1430001258850098</v>
      </c>
      <c r="R598" s="24">
        <v>7.599999904632568</v>
      </c>
      <c r="S598" s="26" t="s">
        <v>1468</v>
      </c>
      <c r="T598" s="27">
        <v>75</v>
      </c>
      <c r="U598" s="27"/>
      <c r="V598" s="28" t="s">
        <v>183</v>
      </c>
      <c r="W598" s="29" t="s">
        <v>30</v>
      </c>
      <c r="X598" s="29"/>
      <c r="Y598" s="29"/>
    </row>
    <row r="599" spans="1:25" ht="12.75">
      <c r="A599" s="13" t="s">
        <v>1469</v>
      </c>
      <c r="B599" s="13"/>
      <c r="C599" s="30" t="s">
        <v>1470</v>
      </c>
      <c r="D599" s="15" t="s">
        <v>20</v>
      </c>
      <c r="E599" s="15" t="s">
        <v>52</v>
      </c>
      <c r="F599" s="16">
        <v>41495</v>
      </c>
      <c r="G599" s="17">
        <v>64</v>
      </c>
      <c r="H599" s="18">
        <v>228</v>
      </c>
      <c r="I599" s="19">
        <v>2000</v>
      </c>
      <c r="J599" s="20">
        <v>60</v>
      </c>
      <c r="K599" s="20">
        <v>59</v>
      </c>
      <c r="L599" s="21">
        <v>2.930000066757202</v>
      </c>
      <c r="M599" s="22">
        <v>2.5999999046325684</v>
      </c>
      <c r="N599" s="22"/>
      <c r="O599" s="23">
        <v>0.4000000059604645</v>
      </c>
      <c r="P599" s="24">
        <v>1.600000023841858</v>
      </c>
      <c r="Q599" s="25">
        <v>3.1649999618530273</v>
      </c>
      <c r="R599" s="24">
        <v>9</v>
      </c>
      <c r="S599" s="26" t="s">
        <v>1471</v>
      </c>
      <c r="T599" s="27">
        <v>91</v>
      </c>
      <c r="U599" s="27"/>
      <c r="V599" s="28" t="s">
        <v>334</v>
      </c>
      <c r="W599" s="29" t="s">
        <v>24</v>
      </c>
      <c r="X599" s="29"/>
      <c r="Y599" s="29"/>
    </row>
    <row r="600" spans="1:25" ht="12.75">
      <c r="A600" s="13" t="s">
        <v>1472</v>
      </c>
      <c r="B600" s="13"/>
      <c r="C600" s="14" t="s">
        <v>1473</v>
      </c>
      <c r="D600" s="15" t="s">
        <v>27</v>
      </c>
      <c r="E600" s="15" t="s">
        <v>21</v>
      </c>
      <c r="F600" s="16">
        <v>41366</v>
      </c>
      <c r="G600" s="17">
        <v>60</v>
      </c>
      <c r="H600" s="18">
        <v>227</v>
      </c>
      <c r="I600" s="19">
        <v>1496</v>
      </c>
      <c r="J600" s="20">
        <v>72</v>
      </c>
      <c r="K600" s="20">
        <v>53</v>
      </c>
      <c r="L600" s="21">
        <v>2.8499999046325684</v>
      </c>
      <c r="M600" s="22">
        <v>2</v>
      </c>
      <c r="N600" s="22"/>
      <c r="O600" s="23">
        <v>-0.6000000238418579</v>
      </c>
      <c r="P600" s="24">
        <v>1.899999976158142</v>
      </c>
      <c r="Q600" s="25">
        <v>5.302999973297119</v>
      </c>
      <c r="R600" s="24">
        <v>6.599999904632568</v>
      </c>
      <c r="S600" s="26" t="s">
        <v>1474</v>
      </c>
      <c r="T600" s="27">
        <v>82</v>
      </c>
      <c r="U600" s="27"/>
      <c r="V600" s="28" t="s">
        <v>45</v>
      </c>
      <c r="W600" s="29" t="s">
        <v>46</v>
      </c>
      <c r="X600" s="29"/>
      <c r="Y600" s="29"/>
    </row>
    <row r="601" spans="1:25" ht="12.75">
      <c r="A601" s="13" t="s">
        <v>1475</v>
      </c>
      <c r="B601" s="13"/>
      <c r="C601" s="30" t="s">
        <v>1476</v>
      </c>
      <c r="D601" s="15" t="s">
        <v>20</v>
      </c>
      <c r="E601" s="15" t="s">
        <v>21</v>
      </c>
      <c r="F601" s="16">
        <v>41417</v>
      </c>
      <c r="G601" s="17">
        <v>60</v>
      </c>
      <c r="H601" s="18">
        <v>227</v>
      </c>
      <c r="I601" s="19">
        <v>1277</v>
      </c>
      <c r="J601" s="20">
        <v>72</v>
      </c>
      <c r="K601" s="20">
        <v>51</v>
      </c>
      <c r="L601" s="21">
        <v>2.9200000762939453</v>
      </c>
      <c r="M601" s="22">
        <v>3.5</v>
      </c>
      <c r="N601" s="22"/>
      <c r="O601" s="23">
        <v>0.20000000298023224</v>
      </c>
      <c r="P601" s="24">
        <v>1.899999976158142</v>
      </c>
      <c r="Q601" s="25">
        <v>3.8239998817443848</v>
      </c>
      <c r="R601" s="24">
        <v>7.199999809265137</v>
      </c>
      <c r="S601" s="26" t="s">
        <v>1477</v>
      </c>
      <c r="T601" s="27">
        <v>82</v>
      </c>
      <c r="U601" s="27"/>
      <c r="V601" s="28" t="s">
        <v>35</v>
      </c>
      <c r="W601" s="29" t="s">
        <v>24</v>
      </c>
      <c r="X601" s="29"/>
      <c r="Y601" s="29"/>
    </row>
    <row r="602" spans="1:25" ht="12.75">
      <c r="A602" s="13" t="s">
        <v>1478</v>
      </c>
      <c r="B602" s="13"/>
      <c r="C602" s="30" t="s">
        <v>1479</v>
      </c>
      <c r="D602" s="15" t="s">
        <v>20</v>
      </c>
      <c r="E602" s="15" t="s">
        <v>21</v>
      </c>
      <c r="F602" s="16">
        <v>41354</v>
      </c>
      <c r="G602" s="17">
        <v>61</v>
      </c>
      <c r="H602" s="18">
        <v>227</v>
      </c>
      <c r="I602" s="19">
        <v>1261</v>
      </c>
      <c r="J602" s="20">
        <v>69</v>
      </c>
      <c r="K602" s="20">
        <v>50</v>
      </c>
      <c r="L602" s="21">
        <v>2.930000066757202</v>
      </c>
      <c r="M602" s="22">
        <v>2.9000000953674316</v>
      </c>
      <c r="N602" s="22"/>
      <c r="O602" s="23">
        <v>0.20000000298023224</v>
      </c>
      <c r="P602" s="24">
        <v>2.5999999046325684</v>
      </c>
      <c r="Q602" s="25">
        <v>6.131999969482422</v>
      </c>
      <c r="R602" s="24">
        <v>8.300000190734863</v>
      </c>
      <c r="S602" s="26" t="s">
        <v>1480</v>
      </c>
      <c r="T602" s="27">
        <v>81</v>
      </c>
      <c r="U602" s="27"/>
      <c r="V602" s="28" t="s">
        <v>1188</v>
      </c>
      <c r="W602" s="29" t="s">
        <v>128</v>
      </c>
      <c r="X602" s="29"/>
      <c r="Y602" s="29"/>
    </row>
    <row r="603" spans="1:25" ht="12.75">
      <c r="A603" s="13" t="s">
        <v>1481</v>
      </c>
      <c r="B603" s="13"/>
      <c r="C603" s="14" t="s">
        <v>1482</v>
      </c>
      <c r="D603" s="15" t="s">
        <v>27</v>
      </c>
      <c r="E603" s="15" t="s">
        <v>21</v>
      </c>
      <c r="F603" s="16">
        <v>41473</v>
      </c>
      <c r="G603" s="17">
        <v>57</v>
      </c>
      <c r="H603" s="18">
        <v>227</v>
      </c>
      <c r="I603" s="19">
        <v>1548</v>
      </c>
      <c r="J603" s="20">
        <v>56</v>
      </c>
      <c r="K603" s="20">
        <v>48</v>
      </c>
      <c r="L603" s="21">
        <v>2.8299999237060547</v>
      </c>
      <c r="M603" s="22">
        <v>3.799999952316284</v>
      </c>
      <c r="N603" s="22"/>
      <c r="O603" s="23">
        <v>0</v>
      </c>
      <c r="P603" s="24">
        <v>2.0999999046325684</v>
      </c>
      <c r="Q603" s="25">
        <v>5.977999687194824</v>
      </c>
      <c r="R603" s="24">
        <v>6.099999904632568</v>
      </c>
      <c r="S603" s="26" t="s">
        <v>1483</v>
      </c>
      <c r="T603" s="27">
        <v>80</v>
      </c>
      <c r="U603" s="27"/>
      <c r="V603" s="28" t="s">
        <v>647</v>
      </c>
      <c r="W603" s="29" t="s">
        <v>622</v>
      </c>
      <c r="X603" s="29"/>
      <c r="Y603" s="29"/>
    </row>
    <row r="604" spans="1:25" ht="12.75">
      <c r="A604" s="13" t="s">
        <v>1484</v>
      </c>
      <c r="B604" s="13"/>
      <c r="C604" s="14" t="s">
        <v>1485</v>
      </c>
      <c r="D604" s="15" t="s">
        <v>20</v>
      </c>
      <c r="E604" s="15" t="s">
        <v>21</v>
      </c>
      <c r="F604" s="16">
        <v>41452</v>
      </c>
      <c r="G604" s="17">
        <v>58</v>
      </c>
      <c r="H604" s="18">
        <v>225</v>
      </c>
      <c r="I604" s="19">
        <v>1484</v>
      </c>
      <c r="J604" s="20">
        <v>65</v>
      </c>
      <c r="K604" s="20">
        <v>54</v>
      </c>
      <c r="L604" s="21">
        <v>2.859999895095825</v>
      </c>
      <c r="M604" s="22">
        <v>2.799999952316284</v>
      </c>
      <c r="N604" s="22"/>
      <c r="O604" s="23">
        <v>0.10000000149011612</v>
      </c>
      <c r="P604" s="24">
        <v>2</v>
      </c>
      <c r="Q604" s="25">
        <v>4.420000076293945</v>
      </c>
      <c r="R604" s="24">
        <v>6.5</v>
      </c>
      <c r="S604" s="26" t="s">
        <v>1486</v>
      </c>
      <c r="T604" s="27">
        <v>79</v>
      </c>
      <c r="U604" s="27"/>
      <c r="V604" s="28" t="s">
        <v>23</v>
      </c>
      <c r="W604" s="29" t="s">
        <v>24</v>
      </c>
      <c r="X604" s="29"/>
      <c r="Y604" s="29"/>
    </row>
    <row r="605" spans="1:25" ht="12.75">
      <c r="A605" s="13" t="s">
        <v>1487</v>
      </c>
      <c r="B605" s="13"/>
      <c r="C605" s="14" t="s">
        <v>1488</v>
      </c>
      <c r="D605" s="15" t="s">
        <v>27</v>
      </c>
      <c r="E605" s="15" t="s">
        <v>21</v>
      </c>
      <c r="F605" s="16">
        <v>41287</v>
      </c>
      <c r="G605" s="17">
        <v>56</v>
      </c>
      <c r="H605" s="18">
        <v>225</v>
      </c>
      <c r="I605" s="19">
        <v>1650</v>
      </c>
      <c r="J605" s="20">
        <v>50</v>
      </c>
      <c r="K605" s="20">
        <v>48</v>
      </c>
      <c r="L605" s="21">
        <v>2.7799999713897705</v>
      </c>
      <c r="M605" s="22">
        <v>4.099999904632568</v>
      </c>
      <c r="N605" s="22"/>
      <c r="O605" s="23">
        <v>0.30000001192092896</v>
      </c>
      <c r="P605" s="24">
        <v>1.5</v>
      </c>
      <c r="Q605" s="25">
        <v>5.237000465393066</v>
      </c>
      <c r="R605" s="24">
        <v>4.800000190734863</v>
      </c>
      <c r="S605" s="26" t="s">
        <v>1489</v>
      </c>
      <c r="T605" s="27">
        <v>83</v>
      </c>
      <c r="U605" s="27"/>
      <c r="V605" s="28" t="s">
        <v>45</v>
      </c>
      <c r="W605" s="29" t="s">
        <v>46</v>
      </c>
      <c r="X605" s="29"/>
      <c r="Y605" s="29"/>
    </row>
    <row r="606" spans="1:25" ht="12.75">
      <c r="A606" s="13" t="s">
        <v>1490</v>
      </c>
      <c r="B606" s="13"/>
      <c r="C606" s="30" t="s">
        <v>1491</v>
      </c>
      <c r="D606" s="15" t="s">
        <v>20</v>
      </c>
      <c r="E606" s="15" t="s">
        <v>21</v>
      </c>
      <c r="F606" s="16">
        <v>41409</v>
      </c>
      <c r="G606" s="17">
        <v>60</v>
      </c>
      <c r="H606" s="18">
        <v>223</v>
      </c>
      <c r="I606" s="19">
        <v>1440</v>
      </c>
      <c r="J606" s="20">
        <v>81</v>
      </c>
      <c r="K606" s="20">
        <v>55</v>
      </c>
      <c r="L606" s="21">
        <v>2.990000009536743</v>
      </c>
      <c r="M606" s="22">
        <v>2</v>
      </c>
      <c r="N606" s="22"/>
      <c r="O606" s="23">
        <v>0</v>
      </c>
      <c r="P606" s="24">
        <v>1.899999976158142</v>
      </c>
      <c r="Q606" s="25">
        <v>3.2750000953674316</v>
      </c>
      <c r="R606" s="24">
        <v>7.900000095367432</v>
      </c>
      <c r="S606" s="26" t="s">
        <v>1492</v>
      </c>
      <c r="T606" s="27"/>
      <c r="U606" s="27"/>
      <c r="V606" s="28" t="s">
        <v>147</v>
      </c>
      <c r="W606" s="29" t="s">
        <v>30</v>
      </c>
      <c r="X606" s="29"/>
      <c r="Y606" s="29"/>
    </row>
    <row r="607" spans="1:25" ht="12.75">
      <c r="A607" s="13" t="s">
        <v>1493</v>
      </c>
      <c r="B607" s="13"/>
      <c r="C607" s="14" t="s">
        <v>1494</v>
      </c>
      <c r="D607" s="15" t="s">
        <v>27</v>
      </c>
      <c r="E607" s="15" t="s">
        <v>21</v>
      </c>
      <c r="F607" s="16">
        <v>41312</v>
      </c>
      <c r="G607" s="17">
        <v>61</v>
      </c>
      <c r="H607" s="18">
        <v>223</v>
      </c>
      <c r="I607" s="19">
        <v>1140</v>
      </c>
      <c r="J607" s="20">
        <v>66</v>
      </c>
      <c r="K607" s="20">
        <v>47</v>
      </c>
      <c r="L607" s="21">
        <v>2.7899999618530273</v>
      </c>
      <c r="M607" s="22">
        <v>2.9000000953674316</v>
      </c>
      <c r="N607" s="22"/>
      <c r="O607" s="23">
        <v>0.6000000238418579</v>
      </c>
      <c r="P607" s="24">
        <v>1.5</v>
      </c>
      <c r="Q607" s="25">
        <v>4.203999996185303</v>
      </c>
      <c r="R607" s="24">
        <v>7.800000190734863</v>
      </c>
      <c r="S607" s="26" t="s">
        <v>1495</v>
      </c>
      <c r="T607" s="27">
        <v>77</v>
      </c>
      <c r="U607" s="27"/>
      <c r="V607" s="28" t="s">
        <v>138</v>
      </c>
      <c r="W607" s="29" t="s">
        <v>139</v>
      </c>
      <c r="X607" s="29"/>
      <c r="Y607" s="29"/>
    </row>
    <row r="608" spans="1:25" ht="12.75">
      <c r="A608" s="13" t="s">
        <v>1496</v>
      </c>
      <c r="B608" s="13"/>
      <c r="C608" s="30" t="s">
        <v>1497</v>
      </c>
      <c r="D608" s="15" t="s">
        <v>20</v>
      </c>
      <c r="E608" s="15" t="s">
        <v>21</v>
      </c>
      <c r="F608" s="16">
        <v>41279</v>
      </c>
      <c r="G608" s="17">
        <v>61</v>
      </c>
      <c r="H608" s="18">
        <v>220</v>
      </c>
      <c r="I608" s="19">
        <v>1388</v>
      </c>
      <c r="J608" s="20">
        <v>91</v>
      </c>
      <c r="K608" s="20">
        <v>51</v>
      </c>
      <c r="L608" s="21">
        <v>2.9100000858306885</v>
      </c>
      <c r="M608" s="22">
        <v>2.5</v>
      </c>
      <c r="N608" s="22"/>
      <c r="O608" s="23">
        <v>-0.699999988079071</v>
      </c>
      <c r="P608" s="24">
        <v>1.399999976158142</v>
      </c>
      <c r="Q608" s="25">
        <v>3.2260000705718994</v>
      </c>
      <c r="R608" s="24">
        <v>7.199999809265137</v>
      </c>
      <c r="S608" s="26" t="s">
        <v>1498</v>
      </c>
      <c r="T608" s="27">
        <v>77</v>
      </c>
      <c r="U608" s="27"/>
      <c r="V608" s="28" t="s">
        <v>70</v>
      </c>
      <c r="W608" s="29" t="s">
        <v>24</v>
      </c>
      <c r="X608" s="29"/>
      <c r="Y608" s="29"/>
    </row>
    <row r="609" spans="1:25" ht="12.75">
      <c r="A609" s="13" t="s">
        <v>1499</v>
      </c>
      <c r="B609" s="13"/>
      <c r="C609" s="30" t="s">
        <v>1500</v>
      </c>
      <c r="D609" s="15" t="s">
        <v>20</v>
      </c>
      <c r="E609" s="15" t="s">
        <v>52</v>
      </c>
      <c r="F609" s="16">
        <v>41395</v>
      </c>
      <c r="G609" s="17">
        <v>60</v>
      </c>
      <c r="H609" s="18">
        <v>219</v>
      </c>
      <c r="I609" s="19">
        <v>1943</v>
      </c>
      <c r="J609" s="20">
        <v>68</v>
      </c>
      <c r="K609" s="20">
        <v>61</v>
      </c>
      <c r="L609" s="21">
        <v>2.940000057220459</v>
      </c>
      <c r="M609" s="22">
        <v>2.299999952316284</v>
      </c>
      <c r="N609" s="22"/>
      <c r="O609" s="23">
        <v>-0.5</v>
      </c>
      <c r="P609" s="24">
        <v>1.399999976158142</v>
      </c>
      <c r="Q609" s="25">
        <v>1.7100000381469727</v>
      </c>
      <c r="R609" s="24">
        <v>7.199999809265137</v>
      </c>
      <c r="S609" s="26" t="s">
        <v>871</v>
      </c>
      <c r="T609" s="27">
        <v>86</v>
      </c>
      <c r="U609" s="27"/>
      <c r="V609" s="28" t="s">
        <v>77</v>
      </c>
      <c r="W609" s="29" t="s">
        <v>46</v>
      </c>
      <c r="X609" s="29"/>
      <c r="Y609" s="29"/>
    </row>
    <row r="610" spans="1:25" ht="12.75">
      <c r="A610" s="13" t="s">
        <v>1501</v>
      </c>
      <c r="B610" s="13"/>
      <c r="C610" s="30" t="s">
        <v>1502</v>
      </c>
      <c r="D610" s="15" t="s">
        <v>20</v>
      </c>
      <c r="E610" s="15" t="s">
        <v>21</v>
      </c>
      <c r="F610" s="16">
        <v>41395</v>
      </c>
      <c r="G610" s="17">
        <v>61</v>
      </c>
      <c r="H610" s="18">
        <v>219</v>
      </c>
      <c r="I610" s="19">
        <v>1607</v>
      </c>
      <c r="J610" s="20">
        <v>70</v>
      </c>
      <c r="K610" s="20">
        <v>51</v>
      </c>
      <c r="L610" s="21">
        <v>2.9100000858306885</v>
      </c>
      <c r="M610" s="22">
        <v>3.4000000953674316</v>
      </c>
      <c r="N610" s="22"/>
      <c r="O610" s="23">
        <v>0</v>
      </c>
      <c r="P610" s="24">
        <v>1.7999999523162842</v>
      </c>
      <c r="Q610" s="25">
        <v>3.0840001106262207</v>
      </c>
      <c r="R610" s="24">
        <v>7.5</v>
      </c>
      <c r="S610" s="26" t="s">
        <v>871</v>
      </c>
      <c r="T610" s="27">
        <v>86</v>
      </c>
      <c r="U610" s="27"/>
      <c r="V610" s="28" t="s">
        <v>77</v>
      </c>
      <c r="W610" s="29" t="s">
        <v>46</v>
      </c>
      <c r="X610" s="29"/>
      <c r="Y610" s="29"/>
    </row>
    <row r="611" spans="1:25" ht="12.75">
      <c r="A611" s="13" t="s">
        <v>1503</v>
      </c>
      <c r="B611" s="13"/>
      <c r="C611" s="14" t="s">
        <v>1504</v>
      </c>
      <c r="D611" s="15" t="s">
        <v>27</v>
      </c>
      <c r="E611" s="15" t="s">
        <v>21</v>
      </c>
      <c r="F611" s="16">
        <v>41321</v>
      </c>
      <c r="G611" s="17">
        <v>61</v>
      </c>
      <c r="H611" s="18">
        <v>218</v>
      </c>
      <c r="I611" s="19">
        <v>1698</v>
      </c>
      <c r="J611" s="20">
        <v>71</v>
      </c>
      <c r="K611" s="20">
        <v>54</v>
      </c>
      <c r="L611" s="21">
        <v>3.059999942779541</v>
      </c>
      <c r="M611" s="22">
        <v>3.200000047683716</v>
      </c>
      <c r="N611" s="22"/>
      <c r="O611" s="23">
        <v>-0.4000000059604645</v>
      </c>
      <c r="P611" s="24">
        <v>1.600000023841858</v>
      </c>
      <c r="Q611" s="25">
        <v>3.4200000762939453</v>
      </c>
      <c r="R611" s="24">
        <v>7.699999809265137</v>
      </c>
      <c r="S611" s="26" t="s">
        <v>1505</v>
      </c>
      <c r="T611" s="27">
        <v>86</v>
      </c>
      <c r="U611" s="27"/>
      <c r="V611" s="28" t="s">
        <v>64</v>
      </c>
      <c r="W611" s="29" t="s">
        <v>65</v>
      </c>
      <c r="X611" s="29"/>
      <c r="Y611" s="29"/>
    </row>
    <row r="612" spans="1:25" ht="12.75">
      <c r="A612" s="13" t="s">
        <v>1506</v>
      </c>
      <c r="B612" s="13"/>
      <c r="C612" s="30" t="s">
        <v>1507</v>
      </c>
      <c r="D612" s="15" t="s">
        <v>68</v>
      </c>
      <c r="E612" s="15" t="s">
        <v>21</v>
      </c>
      <c r="F612" s="16">
        <v>41377</v>
      </c>
      <c r="G612" s="17">
        <v>63</v>
      </c>
      <c r="H612" s="18">
        <v>218</v>
      </c>
      <c r="I612" s="19">
        <v>1679</v>
      </c>
      <c r="J612" s="20">
        <v>52</v>
      </c>
      <c r="K612" s="20">
        <v>44</v>
      </c>
      <c r="L612" s="21">
        <v>2.8299999237060547</v>
      </c>
      <c r="M612" s="22">
        <v>4.5</v>
      </c>
      <c r="N612" s="22"/>
      <c r="O612" s="23">
        <v>0.10000000149011612</v>
      </c>
      <c r="P612" s="24">
        <v>2</v>
      </c>
      <c r="Q612" s="25">
        <v>5.394999980926514</v>
      </c>
      <c r="R612" s="24">
        <v>8.600000381469727</v>
      </c>
      <c r="S612" s="26" t="s">
        <v>1508</v>
      </c>
      <c r="T612" s="27">
        <v>78</v>
      </c>
      <c r="U612" s="27"/>
      <c r="V612" s="28" t="s">
        <v>35</v>
      </c>
      <c r="W612" s="29" t="s">
        <v>24</v>
      </c>
      <c r="X612" s="29"/>
      <c r="Y612" s="29"/>
    </row>
    <row r="613" spans="1:25" ht="12.75">
      <c r="A613" s="13" t="s">
        <v>1509</v>
      </c>
      <c r="B613" s="13"/>
      <c r="C613" s="30" t="s">
        <v>1510</v>
      </c>
      <c r="D613" s="15" t="s">
        <v>20</v>
      </c>
      <c r="E613" s="15" t="s">
        <v>52</v>
      </c>
      <c r="F613" s="16">
        <v>41300</v>
      </c>
      <c r="G613" s="17">
        <v>58</v>
      </c>
      <c r="H613" s="18">
        <v>217</v>
      </c>
      <c r="I613" s="19">
        <v>1888</v>
      </c>
      <c r="J613" s="20">
        <v>70</v>
      </c>
      <c r="K613" s="20">
        <v>56</v>
      </c>
      <c r="L613" s="21">
        <v>3.009999990463257</v>
      </c>
      <c r="M613" s="22">
        <v>2.4000000953674316</v>
      </c>
      <c r="N613" s="22"/>
      <c r="O613" s="23">
        <v>-0.20000000298023224</v>
      </c>
      <c r="P613" s="24">
        <v>1.899999976158142</v>
      </c>
      <c r="Q613" s="25">
        <v>3.9070003032684326</v>
      </c>
      <c r="R613" s="24">
        <v>5.300000190734863</v>
      </c>
      <c r="S613" s="26" t="s">
        <v>1511</v>
      </c>
      <c r="T613" s="27">
        <v>87</v>
      </c>
      <c r="U613" s="27"/>
      <c r="V613" s="28" t="s">
        <v>77</v>
      </c>
      <c r="W613" s="29" t="s">
        <v>46</v>
      </c>
      <c r="X613" s="29"/>
      <c r="Y613" s="29"/>
    </row>
    <row r="614" spans="1:25" ht="12.75">
      <c r="A614" s="13" t="s">
        <v>1512</v>
      </c>
      <c r="B614" s="13"/>
      <c r="C614" s="14" t="s">
        <v>1513</v>
      </c>
      <c r="D614" s="15" t="s">
        <v>27</v>
      </c>
      <c r="E614" s="15" t="s">
        <v>21</v>
      </c>
      <c r="F614" s="16">
        <v>41322</v>
      </c>
      <c r="G614" s="17">
        <v>60</v>
      </c>
      <c r="H614" s="18">
        <v>216</v>
      </c>
      <c r="I614" s="19">
        <v>1467</v>
      </c>
      <c r="J614" s="20">
        <v>73</v>
      </c>
      <c r="K614" s="20">
        <v>53</v>
      </c>
      <c r="L614" s="21">
        <v>2.9000000953674316</v>
      </c>
      <c r="M614" s="22">
        <v>2.299999952316284</v>
      </c>
      <c r="N614" s="22"/>
      <c r="O614" s="23">
        <v>-0.30000001192092896</v>
      </c>
      <c r="P614" s="24">
        <v>1.7999999523162842</v>
      </c>
      <c r="Q614" s="25">
        <v>3.2870001792907715</v>
      </c>
      <c r="R614" s="24">
        <v>7.599999904632568</v>
      </c>
      <c r="S614" s="26" t="s">
        <v>1514</v>
      </c>
      <c r="T614" s="27"/>
      <c r="U614" s="27"/>
      <c r="V614" s="28" t="s">
        <v>138</v>
      </c>
      <c r="W614" s="29" t="s">
        <v>139</v>
      </c>
      <c r="X614" s="29"/>
      <c r="Y614" s="29"/>
    </row>
    <row r="615" spans="1:25" ht="12.75">
      <c r="A615" s="13" t="s">
        <v>1515</v>
      </c>
      <c r="B615" s="13"/>
      <c r="C615" s="30" t="s">
        <v>1516</v>
      </c>
      <c r="D615" s="15" t="s">
        <v>20</v>
      </c>
      <c r="E615" s="15" t="s">
        <v>21</v>
      </c>
      <c r="F615" s="16">
        <v>41295</v>
      </c>
      <c r="G615" s="17">
        <v>57</v>
      </c>
      <c r="H615" s="18">
        <v>216</v>
      </c>
      <c r="I615" s="19">
        <v>1314</v>
      </c>
      <c r="J615" s="20">
        <v>66</v>
      </c>
      <c r="K615" s="20">
        <v>52</v>
      </c>
      <c r="L615" s="21">
        <v>2.9600000381469727</v>
      </c>
      <c r="M615" s="22">
        <v>3.299999952316284</v>
      </c>
      <c r="N615" s="22"/>
      <c r="O615" s="23">
        <v>0.30000001192092896</v>
      </c>
      <c r="P615" s="24">
        <v>1.5</v>
      </c>
      <c r="Q615" s="25">
        <v>2.797999858856201</v>
      </c>
      <c r="R615" s="24">
        <v>5.699999809265137</v>
      </c>
      <c r="S615" s="26" t="s">
        <v>1517</v>
      </c>
      <c r="T615" s="27">
        <v>75</v>
      </c>
      <c r="U615" s="27"/>
      <c r="V615" s="28" t="s">
        <v>190</v>
      </c>
      <c r="W615" s="29" t="s">
        <v>30</v>
      </c>
      <c r="X615" s="29"/>
      <c r="Y615" s="29"/>
    </row>
    <row r="616" spans="1:25" ht="12.75">
      <c r="A616" s="13" t="s">
        <v>1518</v>
      </c>
      <c r="B616" s="13"/>
      <c r="C616" s="30" t="s">
        <v>1519</v>
      </c>
      <c r="D616" s="15" t="s">
        <v>20</v>
      </c>
      <c r="E616" s="15" t="s">
        <v>21</v>
      </c>
      <c r="F616" s="16">
        <v>41327</v>
      </c>
      <c r="G616" s="17">
        <v>62</v>
      </c>
      <c r="H616" s="18">
        <v>216</v>
      </c>
      <c r="I616" s="19">
        <v>1693</v>
      </c>
      <c r="J616" s="20">
        <v>45</v>
      </c>
      <c r="K616" s="20">
        <v>51</v>
      </c>
      <c r="L616" s="21">
        <v>2.9700000286102295</v>
      </c>
      <c r="M616" s="22">
        <v>4.199999809265137</v>
      </c>
      <c r="N616" s="22"/>
      <c r="O616" s="23">
        <v>-0.10000000149011612</v>
      </c>
      <c r="P616" s="24">
        <v>1.5</v>
      </c>
      <c r="Q616" s="25">
        <v>4.261000156402588</v>
      </c>
      <c r="R616" s="24">
        <v>7.599999904632568</v>
      </c>
      <c r="S616" s="26" t="s">
        <v>1520</v>
      </c>
      <c r="T616" s="27">
        <v>78</v>
      </c>
      <c r="U616" s="27"/>
      <c r="V616" s="28" t="s">
        <v>70</v>
      </c>
      <c r="W616" s="29" t="s">
        <v>24</v>
      </c>
      <c r="X616" s="29"/>
      <c r="Y616" s="29"/>
    </row>
    <row r="617" spans="1:25" ht="12.75">
      <c r="A617" s="13" t="s">
        <v>1521</v>
      </c>
      <c r="B617" s="13"/>
      <c r="C617" s="30" t="s">
        <v>1522</v>
      </c>
      <c r="D617" s="15" t="s">
        <v>20</v>
      </c>
      <c r="E617" s="15" t="s">
        <v>52</v>
      </c>
      <c r="F617" s="16">
        <v>41388</v>
      </c>
      <c r="G617" s="17">
        <v>62</v>
      </c>
      <c r="H617" s="18">
        <v>216</v>
      </c>
      <c r="I617" s="19">
        <v>1510</v>
      </c>
      <c r="J617" s="20">
        <v>68</v>
      </c>
      <c r="K617" s="20">
        <v>49</v>
      </c>
      <c r="L617" s="21">
        <v>2.950000047683716</v>
      </c>
      <c r="M617" s="22">
        <v>3.5999999046325684</v>
      </c>
      <c r="N617" s="22"/>
      <c r="O617" s="23">
        <v>0</v>
      </c>
      <c r="P617" s="24">
        <v>1.399999976158142</v>
      </c>
      <c r="Q617" s="25">
        <v>3.552999973297119</v>
      </c>
      <c r="R617" s="24">
        <v>8.399999618530273</v>
      </c>
      <c r="S617" s="26" t="s">
        <v>1523</v>
      </c>
      <c r="T617" s="27"/>
      <c r="U617" s="27"/>
      <c r="V617" s="28" t="s">
        <v>183</v>
      </c>
      <c r="W617" s="29" t="s">
        <v>30</v>
      </c>
      <c r="X617" s="29"/>
      <c r="Y617" s="29"/>
    </row>
    <row r="618" spans="1:25" ht="12.75">
      <c r="A618" s="13" t="s">
        <v>1524</v>
      </c>
      <c r="B618" s="13"/>
      <c r="C618" s="30" t="s">
        <v>1525</v>
      </c>
      <c r="D618" s="15" t="s">
        <v>20</v>
      </c>
      <c r="E618" s="15" t="s">
        <v>21</v>
      </c>
      <c r="F618" s="16">
        <v>41493</v>
      </c>
      <c r="G618" s="17">
        <v>64</v>
      </c>
      <c r="H618" s="18">
        <v>216</v>
      </c>
      <c r="I618" s="19">
        <v>1523</v>
      </c>
      <c r="J618" s="20">
        <v>42</v>
      </c>
      <c r="K618" s="20">
        <v>45</v>
      </c>
      <c r="L618" s="21">
        <v>2.75</v>
      </c>
      <c r="M618" s="22">
        <v>4.400000095367432</v>
      </c>
      <c r="N618" s="22"/>
      <c r="O618" s="23">
        <v>0.6000000238418579</v>
      </c>
      <c r="P618" s="24">
        <v>2</v>
      </c>
      <c r="Q618" s="25">
        <v>4.89300012588501</v>
      </c>
      <c r="R618" s="24">
        <v>8.899999618530273</v>
      </c>
      <c r="S618" s="26" t="s">
        <v>1471</v>
      </c>
      <c r="T618" s="27">
        <v>91</v>
      </c>
      <c r="U618" s="27"/>
      <c r="V618" s="28" t="s">
        <v>334</v>
      </c>
      <c r="W618" s="29" t="s">
        <v>24</v>
      </c>
      <c r="X618" s="29"/>
      <c r="Y618" s="29"/>
    </row>
    <row r="619" spans="1:25" ht="12.75">
      <c r="A619" s="13" t="s">
        <v>1526</v>
      </c>
      <c r="B619" s="13"/>
      <c r="C619" s="30" t="s">
        <v>1527</v>
      </c>
      <c r="D619" s="15" t="s">
        <v>20</v>
      </c>
      <c r="E619" s="15" t="s">
        <v>21</v>
      </c>
      <c r="F619" s="16">
        <v>41320</v>
      </c>
      <c r="G619" s="17">
        <v>60</v>
      </c>
      <c r="H619" s="18">
        <v>215</v>
      </c>
      <c r="I619" s="19">
        <v>1585</v>
      </c>
      <c r="J619" s="20">
        <v>73</v>
      </c>
      <c r="K619" s="20">
        <v>56</v>
      </c>
      <c r="L619" s="21">
        <v>2.9100000858306885</v>
      </c>
      <c r="M619" s="22">
        <v>1.899999976158142</v>
      </c>
      <c r="N619" s="22"/>
      <c r="O619" s="23">
        <v>-0.4000000059604645</v>
      </c>
      <c r="P619" s="24">
        <v>1.7999999523162842</v>
      </c>
      <c r="Q619" s="25">
        <v>2.565999984741211</v>
      </c>
      <c r="R619" s="24">
        <v>7.099999904632568</v>
      </c>
      <c r="S619" s="26" t="s">
        <v>1528</v>
      </c>
      <c r="T619" s="27">
        <v>85</v>
      </c>
      <c r="U619" s="27"/>
      <c r="V619" s="28" t="s">
        <v>1529</v>
      </c>
      <c r="W619" s="29" t="s">
        <v>176</v>
      </c>
      <c r="X619" s="29"/>
      <c r="Y619" s="29"/>
    </row>
    <row r="620" spans="1:25" ht="12.75">
      <c r="A620" s="13" t="s">
        <v>1530</v>
      </c>
      <c r="B620" s="13"/>
      <c r="C620" s="30" t="s">
        <v>1531</v>
      </c>
      <c r="D620" s="15" t="s">
        <v>20</v>
      </c>
      <c r="E620" s="15" t="s">
        <v>21</v>
      </c>
      <c r="F620" s="16">
        <v>41253</v>
      </c>
      <c r="G620" s="17">
        <v>58</v>
      </c>
      <c r="H620" s="18">
        <v>215</v>
      </c>
      <c r="I620" s="19">
        <v>1765</v>
      </c>
      <c r="J620" s="20">
        <v>68</v>
      </c>
      <c r="K620" s="20">
        <v>55</v>
      </c>
      <c r="L620" s="21">
        <v>3.0199999809265137</v>
      </c>
      <c r="M620" s="22">
        <v>2</v>
      </c>
      <c r="N620" s="22"/>
      <c r="O620" s="23">
        <v>-0.20000000298023224</v>
      </c>
      <c r="P620" s="24">
        <v>1.600000023841858</v>
      </c>
      <c r="Q620" s="25">
        <v>3.682000160217285</v>
      </c>
      <c r="R620" s="24">
        <v>4.800000190734863</v>
      </c>
      <c r="S620" s="26" t="s">
        <v>1532</v>
      </c>
      <c r="T620" s="27">
        <v>87</v>
      </c>
      <c r="U620" s="27"/>
      <c r="V620" s="28" t="s">
        <v>776</v>
      </c>
      <c r="W620" s="29" t="s">
        <v>24</v>
      </c>
      <c r="X620" s="29"/>
      <c r="Y620" s="29"/>
    </row>
    <row r="621" spans="1:25" ht="12.75">
      <c r="A621" s="13" t="s">
        <v>1533</v>
      </c>
      <c r="B621" s="13"/>
      <c r="C621" s="14" t="s">
        <v>1534</v>
      </c>
      <c r="D621" s="15" t="s">
        <v>20</v>
      </c>
      <c r="E621" s="15" t="s">
        <v>52</v>
      </c>
      <c r="F621" s="16">
        <v>41162</v>
      </c>
      <c r="G621" s="17">
        <v>63</v>
      </c>
      <c r="H621" s="18">
        <v>215</v>
      </c>
      <c r="I621" s="19">
        <v>1411</v>
      </c>
      <c r="J621" s="20">
        <v>60</v>
      </c>
      <c r="K621" s="20">
        <v>50</v>
      </c>
      <c r="L621" s="21">
        <v>2.930000066757202</v>
      </c>
      <c r="M621" s="22">
        <v>3.4000000953674316</v>
      </c>
      <c r="N621" s="22"/>
      <c r="O621" s="23">
        <v>-0.20000000298023224</v>
      </c>
      <c r="P621" s="24">
        <v>2.299999952316284</v>
      </c>
      <c r="Q621" s="25">
        <v>4.176000118255615</v>
      </c>
      <c r="R621" s="24">
        <v>8.699999809265137</v>
      </c>
      <c r="S621" s="26" t="s">
        <v>1535</v>
      </c>
      <c r="T621" s="27">
        <v>85</v>
      </c>
      <c r="U621" s="27"/>
      <c r="V621" s="28" t="s">
        <v>23</v>
      </c>
      <c r="W621" s="29" t="s">
        <v>24</v>
      </c>
      <c r="X621" s="29"/>
      <c r="Y621" s="29"/>
    </row>
    <row r="622" spans="1:25" ht="12.75">
      <c r="A622" s="13" t="s">
        <v>1536</v>
      </c>
      <c r="B622" s="13"/>
      <c r="C622" s="30" t="s">
        <v>1537</v>
      </c>
      <c r="D622" s="15" t="s">
        <v>20</v>
      </c>
      <c r="E622" s="15" t="s">
        <v>21</v>
      </c>
      <c r="F622" s="16">
        <v>41232</v>
      </c>
      <c r="G622" s="17">
        <v>60</v>
      </c>
      <c r="H622" s="18">
        <v>213</v>
      </c>
      <c r="I622" s="19">
        <v>1418</v>
      </c>
      <c r="J622" s="20">
        <v>80</v>
      </c>
      <c r="K622" s="20">
        <v>56</v>
      </c>
      <c r="L622" s="21">
        <v>2.859999895095825</v>
      </c>
      <c r="M622" s="22">
        <v>1.600000023841858</v>
      </c>
      <c r="N622" s="22"/>
      <c r="O622" s="23">
        <v>-0.10000000149011612</v>
      </c>
      <c r="P622" s="24">
        <v>1.5</v>
      </c>
      <c r="Q622" s="25">
        <v>2.003999948501587</v>
      </c>
      <c r="R622" s="24">
        <v>5.699999809265137</v>
      </c>
      <c r="S622" s="26" t="s">
        <v>1538</v>
      </c>
      <c r="T622" s="27">
        <v>83</v>
      </c>
      <c r="U622" s="27"/>
      <c r="V622" s="28" t="s">
        <v>160</v>
      </c>
      <c r="W622" s="29" t="s">
        <v>30</v>
      </c>
      <c r="X622" s="29"/>
      <c r="Y622" s="29"/>
    </row>
    <row r="623" spans="1:25" ht="12.75">
      <c r="A623" s="13" t="s">
        <v>1539</v>
      </c>
      <c r="B623" s="13"/>
      <c r="C623" s="30" t="s">
        <v>1540</v>
      </c>
      <c r="D623" s="15" t="s">
        <v>20</v>
      </c>
      <c r="E623" s="15" t="s">
        <v>21</v>
      </c>
      <c r="F623" s="16">
        <v>41309</v>
      </c>
      <c r="G623" s="17">
        <v>58</v>
      </c>
      <c r="H623" s="18">
        <v>213</v>
      </c>
      <c r="I623" s="19">
        <v>1400</v>
      </c>
      <c r="J623" s="20">
        <v>86</v>
      </c>
      <c r="K623" s="20">
        <v>49</v>
      </c>
      <c r="L623" s="21">
        <v>2.869999885559082</v>
      </c>
      <c r="M623" s="22">
        <v>3.200000047683716</v>
      </c>
      <c r="N623" s="22"/>
      <c r="O623" s="23">
        <v>-0.20000000298023224</v>
      </c>
      <c r="P623" s="24">
        <v>1.2000000476837158</v>
      </c>
      <c r="Q623" s="25">
        <v>1.7050000429153442</v>
      </c>
      <c r="R623" s="24">
        <v>5.300000190734863</v>
      </c>
      <c r="S623" s="26" t="s">
        <v>1541</v>
      </c>
      <c r="T623" s="27">
        <v>87</v>
      </c>
      <c r="U623" s="27"/>
      <c r="V623" s="28" t="s">
        <v>1329</v>
      </c>
      <c r="W623" s="29" t="s">
        <v>24</v>
      </c>
      <c r="X623" s="29"/>
      <c r="Y623" s="29"/>
    </row>
    <row r="624" spans="1:25" ht="12.75">
      <c r="A624" s="13" t="s">
        <v>1542</v>
      </c>
      <c r="B624" s="13"/>
      <c r="C624" s="30" t="s">
        <v>1543</v>
      </c>
      <c r="D624" s="15" t="s">
        <v>20</v>
      </c>
      <c r="E624" s="15" t="s">
        <v>21</v>
      </c>
      <c r="F624" s="16">
        <v>41350</v>
      </c>
      <c r="G624" s="17">
        <v>61</v>
      </c>
      <c r="H624" s="18">
        <v>213</v>
      </c>
      <c r="I624" s="19">
        <v>1330</v>
      </c>
      <c r="J624" s="20">
        <v>62</v>
      </c>
      <c r="K624" s="20">
        <v>49</v>
      </c>
      <c r="L624" s="21">
        <v>2.8499999046325684</v>
      </c>
      <c r="M624" s="22">
        <v>2.9000000953674316</v>
      </c>
      <c r="N624" s="22"/>
      <c r="O624" s="23">
        <v>0.30000001192092896</v>
      </c>
      <c r="P624" s="24">
        <v>1.2999999523162842</v>
      </c>
      <c r="Q624" s="25">
        <v>3.734999895095825</v>
      </c>
      <c r="R624" s="24">
        <v>6.5</v>
      </c>
      <c r="S624" s="26" t="s">
        <v>1544</v>
      </c>
      <c r="T624" s="27">
        <v>84</v>
      </c>
      <c r="U624" s="27"/>
      <c r="V624" s="28" t="s">
        <v>1188</v>
      </c>
      <c r="W624" s="29" t="s">
        <v>128</v>
      </c>
      <c r="X624" s="29"/>
      <c r="Y624" s="29"/>
    </row>
    <row r="625" spans="1:25" ht="12.75">
      <c r="A625" s="13" t="s">
        <v>1545</v>
      </c>
      <c r="B625" s="13"/>
      <c r="C625" s="30" t="s">
        <v>1546</v>
      </c>
      <c r="D625" s="15" t="s">
        <v>20</v>
      </c>
      <c r="E625" s="15" t="s">
        <v>52</v>
      </c>
      <c r="F625" s="16">
        <v>41402</v>
      </c>
      <c r="G625" s="17">
        <v>60</v>
      </c>
      <c r="H625" s="18">
        <v>212</v>
      </c>
      <c r="I625" s="19">
        <v>1608</v>
      </c>
      <c r="J625" s="20">
        <v>58</v>
      </c>
      <c r="K625" s="20">
        <v>51</v>
      </c>
      <c r="L625" s="21">
        <v>2.930000066757202</v>
      </c>
      <c r="M625" s="22">
        <v>3.299999952316284</v>
      </c>
      <c r="N625" s="22"/>
      <c r="O625" s="23">
        <v>-0.10000000149011612</v>
      </c>
      <c r="P625" s="24">
        <v>1.2999999523162842</v>
      </c>
      <c r="Q625" s="25">
        <v>3.2699999809265137</v>
      </c>
      <c r="R625" s="24">
        <v>7.099999904632568</v>
      </c>
      <c r="S625" s="26" t="s">
        <v>871</v>
      </c>
      <c r="T625" s="27">
        <v>86</v>
      </c>
      <c r="U625" s="27"/>
      <c r="V625" s="28" t="s">
        <v>77</v>
      </c>
      <c r="W625" s="29" t="s">
        <v>46</v>
      </c>
      <c r="X625" s="29"/>
      <c r="Y625" s="29"/>
    </row>
    <row r="626" spans="1:25" ht="12.75">
      <c r="A626" s="13" t="s">
        <v>1547</v>
      </c>
      <c r="B626" s="13"/>
      <c r="C626" s="14" t="s">
        <v>1548</v>
      </c>
      <c r="D626" s="15" t="s">
        <v>20</v>
      </c>
      <c r="E626" s="15" t="s">
        <v>21</v>
      </c>
      <c r="F626" s="16">
        <v>41020</v>
      </c>
      <c r="G626" s="17">
        <v>60</v>
      </c>
      <c r="H626" s="18">
        <v>212</v>
      </c>
      <c r="I626" s="19">
        <v>1430</v>
      </c>
      <c r="J626" s="20">
        <v>68</v>
      </c>
      <c r="K626" s="20">
        <v>51</v>
      </c>
      <c r="L626" s="21">
        <v>2.9200000762939453</v>
      </c>
      <c r="M626" s="22">
        <v>2.200000047683716</v>
      </c>
      <c r="N626" s="22"/>
      <c r="O626" s="23">
        <v>0.30000001192092896</v>
      </c>
      <c r="P626" s="24">
        <v>1.5</v>
      </c>
      <c r="Q626" s="25">
        <v>2.9599997997283936</v>
      </c>
      <c r="R626" s="24">
        <v>6.199999809265137</v>
      </c>
      <c r="S626" s="26" t="s">
        <v>1549</v>
      </c>
      <c r="T626" s="27">
        <v>81</v>
      </c>
      <c r="U626" s="27"/>
      <c r="V626" s="28" t="s">
        <v>23</v>
      </c>
      <c r="W626" s="29" t="s">
        <v>24</v>
      </c>
      <c r="X626" s="29"/>
      <c r="Y626" s="29"/>
    </row>
    <row r="627" spans="1:25" ht="12.75">
      <c r="A627" s="13" t="s">
        <v>1550</v>
      </c>
      <c r="B627" s="13"/>
      <c r="C627" s="30" t="s">
        <v>1551</v>
      </c>
      <c r="D627" s="15" t="s">
        <v>20</v>
      </c>
      <c r="E627" s="15" t="s">
        <v>21</v>
      </c>
      <c r="F627" s="16">
        <v>41400</v>
      </c>
      <c r="G627" s="17">
        <v>62</v>
      </c>
      <c r="H627" s="18">
        <v>212</v>
      </c>
      <c r="I627" s="19">
        <v>1530</v>
      </c>
      <c r="J627" s="20">
        <v>46</v>
      </c>
      <c r="K627" s="20">
        <v>38</v>
      </c>
      <c r="L627" s="21">
        <v>2.930000066757202</v>
      </c>
      <c r="M627" s="22">
        <v>5.5</v>
      </c>
      <c r="N627" s="22"/>
      <c r="O627" s="23">
        <v>0.699999988079071</v>
      </c>
      <c r="P627" s="24">
        <v>1.899999976158142</v>
      </c>
      <c r="Q627" s="25">
        <v>5.313999652862549</v>
      </c>
      <c r="R627" s="24">
        <v>7.699999809265137</v>
      </c>
      <c r="S627" s="26" t="s">
        <v>1552</v>
      </c>
      <c r="T627" s="27">
        <v>75</v>
      </c>
      <c r="U627" s="27"/>
      <c r="V627" s="28" t="s">
        <v>285</v>
      </c>
      <c r="W627" s="29" t="s">
        <v>24</v>
      </c>
      <c r="X627" s="29"/>
      <c r="Y627" s="29"/>
    </row>
    <row r="628" spans="1:25" ht="12.75">
      <c r="A628" s="13" t="s">
        <v>1553</v>
      </c>
      <c r="B628" s="13"/>
      <c r="C628" s="30" t="s">
        <v>1554</v>
      </c>
      <c r="D628" s="15" t="s">
        <v>20</v>
      </c>
      <c r="E628" s="15" t="s">
        <v>21</v>
      </c>
      <c r="F628" s="16">
        <v>41317</v>
      </c>
      <c r="G628" s="17">
        <v>60</v>
      </c>
      <c r="H628" s="18">
        <v>211</v>
      </c>
      <c r="I628" s="19">
        <v>1661</v>
      </c>
      <c r="J628" s="20">
        <v>64</v>
      </c>
      <c r="K628" s="20">
        <v>53</v>
      </c>
      <c r="L628" s="21">
        <v>2.9800000190734863</v>
      </c>
      <c r="M628" s="22">
        <v>2.299999952316284</v>
      </c>
      <c r="N628" s="22"/>
      <c r="O628" s="23">
        <v>0.20000000298023224</v>
      </c>
      <c r="P628" s="24">
        <v>1.7000000476837158</v>
      </c>
      <c r="Q628" s="25">
        <v>3.634999990463257</v>
      </c>
      <c r="R628" s="24">
        <v>7</v>
      </c>
      <c r="S628" s="26" t="s">
        <v>1555</v>
      </c>
      <c r="T628" s="27"/>
      <c r="U628" s="27"/>
      <c r="V628" s="28" t="s">
        <v>1291</v>
      </c>
      <c r="W628" s="29" t="s">
        <v>128</v>
      </c>
      <c r="X628" s="29"/>
      <c r="Y628" s="29"/>
    </row>
    <row r="629" spans="1:25" ht="12.75">
      <c r="A629" s="13" t="s">
        <v>1556</v>
      </c>
      <c r="B629" s="13"/>
      <c r="C629" s="30" t="s">
        <v>1557</v>
      </c>
      <c r="D629" s="15" t="s">
        <v>20</v>
      </c>
      <c r="E629" s="15" t="s">
        <v>21</v>
      </c>
      <c r="F629" s="16">
        <v>41390</v>
      </c>
      <c r="G629" s="17">
        <v>64</v>
      </c>
      <c r="H629" s="18">
        <v>210</v>
      </c>
      <c r="I629" s="19">
        <v>1690</v>
      </c>
      <c r="J629" s="20">
        <v>70</v>
      </c>
      <c r="K629" s="20">
        <v>56</v>
      </c>
      <c r="L629" s="21">
        <v>2.990000009536743</v>
      </c>
      <c r="M629" s="22">
        <v>1.7000000476837158</v>
      </c>
      <c r="N629" s="22"/>
      <c r="O629" s="23">
        <v>-0.10000000149011612</v>
      </c>
      <c r="P629" s="24">
        <v>1.600000023841858</v>
      </c>
      <c r="Q629" s="25">
        <v>2.377000093460083</v>
      </c>
      <c r="R629" s="24">
        <v>9.5</v>
      </c>
      <c r="S629" s="26" t="s">
        <v>1558</v>
      </c>
      <c r="T629" s="27">
        <v>82</v>
      </c>
      <c r="U629" s="27"/>
      <c r="V629" s="28" t="s">
        <v>35</v>
      </c>
      <c r="W629" s="29" t="s">
        <v>24</v>
      </c>
      <c r="X629" s="29"/>
      <c r="Y629" s="29"/>
    </row>
    <row r="630" spans="1:25" ht="12.75">
      <c r="A630" s="13" t="s">
        <v>1559</v>
      </c>
      <c r="B630" s="13"/>
      <c r="C630" s="30" t="s">
        <v>1560</v>
      </c>
      <c r="D630" s="15" t="s">
        <v>20</v>
      </c>
      <c r="E630" s="15" t="s">
        <v>21</v>
      </c>
      <c r="F630" s="16">
        <v>41138</v>
      </c>
      <c r="G630" s="17">
        <v>60</v>
      </c>
      <c r="H630" s="18">
        <v>210</v>
      </c>
      <c r="I630" s="19">
        <v>1728</v>
      </c>
      <c r="J630" s="20">
        <v>51</v>
      </c>
      <c r="K630" s="20">
        <v>47</v>
      </c>
      <c r="L630" s="21">
        <v>2.9100000858306885</v>
      </c>
      <c r="M630" s="22">
        <v>3.5</v>
      </c>
      <c r="N630" s="22"/>
      <c r="O630" s="23">
        <v>0.20000000298023224</v>
      </c>
      <c r="P630" s="24">
        <v>2</v>
      </c>
      <c r="Q630" s="25">
        <v>5.394000053405762</v>
      </c>
      <c r="R630" s="24">
        <v>6.699999809265137</v>
      </c>
      <c r="S630" s="26" t="s">
        <v>1561</v>
      </c>
      <c r="T630" s="27">
        <v>85</v>
      </c>
      <c r="U630" s="27"/>
      <c r="V630" s="28" t="s">
        <v>1562</v>
      </c>
      <c r="W630" s="29" t="s">
        <v>128</v>
      </c>
      <c r="X630" s="29"/>
      <c r="Y630" s="29"/>
    </row>
    <row r="631" spans="1:25" ht="12.75">
      <c r="A631" s="13" t="s">
        <v>1563</v>
      </c>
      <c r="B631" s="13"/>
      <c r="C631" s="30" t="s">
        <v>1564</v>
      </c>
      <c r="D631" s="15" t="s">
        <v>20</v>
      </c>
      <c r="E631" s="15" t="s">
        <v>21</v>
      </c>
      <c r="F631" s="16">
        <v>41388</v>
      </c>
      <c r="G631" s="17">
        <v>60</v>
      </c>
      <c r="H631" s="18">
        <v>209</v>
      </c>
      <c r="I631" s="19">
        <v>1367</v>
      </c>
      <c r="J631" s="20">
        <v>66</v>
      </c>
      <c r="K631" s="20">
        <v>45</v>
      </c>
      <c r="L631" s="21">
        <v>2.940000057220459</v>
      </c>
      <c r="M631" s="22">
        <v>2.799999952316284</v>
      </c>
      <c r="N631" s="22"/>
      <c r="O631" s="23">
        <v>-0.4000000059604645</v>
      </c>
      <c r="P631" s="24">
        <v>2</v>
      </c>
      <c r="Q631" s="25">
        <v>5.39300012588501</v>
      </c>
      <c r="R631" s="24">
        <v>7.099999904632568</v>
      </c>
      <c r="S631" s="26" t="s">
        <v>1565</v>
      </c>
      <c r="T631" s="27">
        <v>86</v>
      </c>
      <c r="U631" s="27"/>
      <c r="V631" s="28" t="s">
        <v>1566</v>
      </c>
      <c r="W631" s="29" t="s">
        <v>176</v>
      </c>
      <c r="X631" s="29"/>
      <c r="Y631" s="29"/>
    </row>
    <row r="632" spans="1:25" ht="12.75">
      <c r="A632" s="13" t="s">
        <v>1567</v>
      </c>
      <c r="B632" s="13"/>
      <c r="C632" s="30" t="s">
        <v>1568</v>
      </c>
      <c r="D632" s="15" t="s">
        <v>20</v>
      </c>
      <c r="E632" s="15" t="s">
        <v>21</v>
      </c>
      <c r="F632" s="16">
        <v>41300</v>
      </c>
      <c r="G632" s="17">
        <v>60</v>
      </c>
      <c r="H632" s="18">
        <v>209</v>
      </c>
      <c r="I632" s="19">
        <v>1322</v>
      </c>
      <c r="J632" s="20">
        <v>49</v>
      </c>
      <c r="K632" s="20">
        <v>43</v>
      </c>
      <c r="L632" s="21">
        <v>2.9000000953674316</v>
      </c>
      <c r="M632" s="22">
        <v>4.400000095367432</v>
      </c>
      <c r="N632" s="22"/>
      <c r="O632" s="23">
        <v>0.4000000059604645</v>
      </c>
      <c r="P632" s="24">
        <v>1.600000023841858</v>
      </c>
      <c r="Q632" s="25">
        <v>3.874000072479248</v>
      </c>
      <c r="R632" s="24">
        <v>6.400000095367432</v>
      </c>
      <c r="S632" s="26" t="s">
        <v>1015</v>
      </c>
      <c r="T632" s="27">
        <v>88</v>
      </c>
      <c r="U632" s="27"/>
      <c r="V632" s="28" t="s">
        <v>77</v>
      </c>
      <c r="W632" s="29" t="s">
        <v>46</v>
      </c>
      <c r="X632" s="29"/>
      <c r="Y632" s="29"/>
    </row>
    <row r="633" spans="1:25" ht="12.75">
      <c r="A633" s="13" t="s">
        <v>1569</v>
      </c>
      <c r="B633" s="13"/>
      <c r="C633" s="30" t="s">
        <v>1570</v>
      </c>
      <c r="D633" s="15" t="s">
        <v>20</v>
      </c>
      <c r="E633" s="15" t="s">
        <v>21</v>
      </c>
      <c r="F633" s="16">
        <v>41402</v>
      </c>
      <c r="G633" s="17">
        <v>60</v>
      </c>
      <c r="H633" s="18">
        <v>208</v>
      </c>
      <c r="I633" s="19">
        <v>1369</v>
      </c>
      <c r="J633" s="20">
        <v>75</v>
      </c>
      <c r="K633" s="20">
        <v>52</v>
      </c>
      <c r="L633" s="21">
        <v>2.940000057220459</v>
      </c>
      <c r="M633" s="22">
        <v>1.899999976158142</v>
      </c>
      <c r="N633" s="22"/>
      <c r="O633" s="23">
        <v>-0.10000000149011612</v>
      </c>
      <c r="P633" s="24">
        <v>1.5</v>
      </c>
      <c r="Q633" s="25">
        <v>2.890000104904175</v>
      </c>
      <c r="R633" s="24">
        <v>7.400000095367432</v>
      </c>
      <c r="S633" s="26" t="s">
        <v>1571</v>
      </c>
      <c r="T633" s="27"/>
      <c r="U633" s="27"/>
      <c r="V633" s="28" t="s">
        <v>1572</v>
      </c>
      <c r="W633" s="29" t="s">
        <v>55</v>
      </c>
      <c r="X633" s="29"/>
      <c r="Y633" s="29"/>
    </row>
    <row r="634" spans="1:25" ht="12.75">
      <c r="A634" s="31"/>
      <c r="B634" s="31"/>
      <c r="C634" s="32"/>
      <c r="D634" s="33"/>
      <c r="E634" s="33"/>
      <c r="F634" s="33"/>
      <c r="G634" s="33"/>
      <c r="H634" s="33"/>
      <c r="I634" s="34"/>
      <c r="J634" s="34"/>
      <c r="K634" s="34"/>
      <c r="L634" s="34"/>
      <c r="M634" s="35"/>
      <c r="N634" s="35"/>
      <c r="O634" s="34"/>
      <c r="P634" s="33"/>
      <c r="Q634" s="33"/>
      <c r="R634" s="33"/>
      <c r="S634" s="36"/>
      <c r="T634" s="37"/>
      <c r="U634" s="37"/>
      <c r="V634" s="36"/>
      <c r="W634" s="37"/>
      <c r="X634" s="37"/>
      <c r="Y634" s="37"/>
    </row>
    <row r="635" spans="1:25" ht="14.25" customHeight="1">
      <c r="A635" s="12" t="s">
        <v>1573</v>
      </c>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1:25" ht="12.75">
      <c r="A636" s="13" t="s">
        <v>1574</v>
      </c>
      <c r="B636" s="13"/>
      <c r="C636" s="30" t="s">
        <v>1575</v>
      </c>
      <c r="D636" s="15" t="s">
        <v>20</v>
      </c>
      <c r="E636" s="15" t="s">
        <v>21</v>
      </c>
      <c r="F636" s="16">
        <v>41222</v>
      </c>
      <c r="G636" s="17">
        <v>59</v>
      </c>
      <c r="H636" s="18">
        <v>212</v>
      </c>
      <c r="I636" s="19">
        <v>1494</v>
      </c>
      <c r="J636" s="20">
        <v>47</v>
      </c>
      <c r="K636" s="20">
        <v>44</v>
      </c>
      <c r="L636" s="21">
        <v>2.890000104904175</v>
      </c>
      <c r="M636" s="22">
        <v>4.199999809265137</v>
      </c>
      <c r="N636" s="22"/>
      <c r="O636" s="23">
        <v>0</v>
      </c>
      <c r="P636" s="24">
        <v>2.0999999046325684</v>
      </c>
      <c r="Q636" s="25">
        <v>5.496999740600586</v>
      </c>
      <c r="R636" s="24">
        <v>8.800000190734863</v>
      </c>
      <c r="S636" s="26" t="s">
        <v>1576</v>
      </c>
      <c r="T636" s="27">
        <v>86</v>
      </c>
      <c r="U636" s="27"/>
      <c r="V636" s="28" t="s">
        <v>35</v>
      </c>
      <c r="W636" s="29" t="s">
        <v>24</v>
      </c>
      <c r="X636" s="29"/>
      <c r="Y636" s="29"/>
    </row>
    <row r="637" spans="1:25" ht="12.75">
      <c r="A637" s="31"/>
      <c r="B637" s="31"/>
      <c r="C637" s="32"/>
      <c r="D637" s="33"/>
      <c r="E637" s="33"/>
      <c r="F637" s="33"/>
      <c r="G637" s="33"/>
      <c r="H637" s="33"/>
      <c r="I637" s="34"/>
      <c r="J637" s="34"/>
      <c r="K637" s="34"/>
      <c r="L637" s="34"/>
      <c r="M637" s="35"/>
      <c r="N637" s="35"/>
      <c r="O637" s="34"/>
      <c r="P637" s="33"/>
      <c r="Q637" s="33"/>
      <c r="R637" s="33"/>
      <c r="S637" s="36"/>
      <c r="T637" s="37"/>
      <c r="U637" s="37"/>
      <c r="V637" s="36"/>
      <c r="W637" s="37"/>
      <c r="X637" s="37"/>
      <c r="Y637" s="37"/>
    </row>
    <row r="638" spans="1:25" ht="14.25" customHeight="1">
      <c r="A638" s="12" t="s">
        <v>1577</v>
      </c>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1:25" ht="12.75">
      <c r="A639" s="13" t="s">
        <v>797</v>
      </c>
      <c r="B639" s="13"/>
      <c r="C639" s="30" t="s">
        <v>1578</v>
      </c>
      <c r="D639" s="15" t="s">
        <v>27</v>
      </c>
      <c r="E639" s="15" t="s">
        <v>21</v>
      </c>
      <c r="F639" s="16">
        <v>40723</v>
      </c>
      <c r="G639" s="17">
        <v>61</v>
      </c>
      <c r="H639" s="18">
        <v>227</v>
      </c>
      <c r="I639" s="19">
        <v>1378</v>
      </c>
      <c r="J639" s="20">
        <v>64</v>
      </c>
      <c r="K639" s="20">
        <v>52</v>
      </c>
      <c r="L639" s="21">
        <v>2.859999895095825</v>
      </c>
      <c r="M639" s="22">
        <v>4</v>
      </c>
      <c r="N639" s="22"/>
      <c r="O639" s="23">
        <v>0.4000000059604645</v>
      </c>
      <c r="P639" s="24">
        <v>1.7999999523162842</v>
      </c>
      <c r="Q639" s="25">
        <v>3.4169998168945312</v>
      </c>
      <c r="R639" s="24">
        <v>7.599999904632568</v>
      </c>
      <c r="S639" s="26" t="s">
        <v>1579</v>
      </c>
      <c r="T639" s="27">
        <v>86</v>
      </c>
      <c r="U639" s="27"/>
      <c r="V639" s="28" t="s">
        <v>151</v>
      </c>
      <c r="W639" s="29" t="s">
        <v>152</v>
      </c>
      <c r="X639" s="29"/>
      <c r="Y639" s="29"/>
    </row>
    <row r="640" spans="1:25" ht="12.75">
      <c r="A640" s="13" t="s">
        <v>1580</v>
      </c>
      <c r="B640" s="13"/>
      <c r="C640" s="30" t="s">
        <v>1581</v>
      </c>
      <c r="D640" s="15" t="s">
        <v>198</v>
      </c>
      <c r="E640" s="15"/>
      <c r="F640" s="16">
        <v>40678</v>
      </c>
      <c r="G640" s="17">
        <v>59</v>
      </c>
      <c r="H640" s="18">
        <v>217</v>
      </c>
      <c r="I640" s="19">
        <v>1399</v>
      </c>
      <c r="J640" s="20">
        <v>55</v>
      </c>
      <c r="K640" s="20">
        <v>43</v>
      </c>
      <c r="L640" s="21">
        <v>2.859999895095825</v>
      </c>
      <c r="M640" s="22">
        <v>5.300000190734863</v>
      </c>
      <c r="N640" s="22"/>
      <c r="O640" s="23">
        <v>0</v>
      </c>
      <c r="P640" s="24">
        <v>2</v>
      </c>
      <c r="Q640" s="25">
        <v>4.866999626159668</v>
      </c>
      <c r="R640" s="24">
        <v>8</v>
      </c>
      <c r="S640" s="26" t="s">
        <v>1582</v>
      </c>
      <c r="T640" s="27">
        <v>86</v>
      </c>
      <c r="U640" s="27"/>
      <c r="V640" s="28" t="s">
        <v>269</v>
      </c>
      <c r="W640" s="29" t="s">
        <v>55</v>
      </c>
      <c r="X640" s="29"/>
      <c r="Y640" s="29"/>
    </row>
    <row r="641" spans="1:25" ht="12.75">
      <c r="A641" s="13" t="s">
        <v>1583</v>
      </c>
      <c r="B641" s="13"/>
      <c r="C641" s="30" t="s">
        <v>1584</v>
      </c>
      <c r="D641" s="15" t="s">
        <v>20</v>
      </c>
      <c r="E641" s="15" t="s">
        <v>21</v>
      </c>
      <c r="F641" s="16">
        <v>41007</v>
      </c>
      <c r="G641" s="17">
        <v>61</v>
      </c>
      <c r="H641" s="18">
        <v>211</v>
      </c>
      <c r="I641" s="19">
        <v>1679</v>
      </c>
      <c r="J641" s="20">
        <v>59</v>
      </c>
      <c r="K641" s="20">
        <v>59</v>
      </c>
      <c r="L641" s="21">
        <v>2.9600000381469727</v>
      </c>
      <c r="M641" s="22">
        <v>2.700000047683716</v>
      </c>
      <c r="N641" s="22"/>
      <c r="O641" s="23">
        <v>-0.800000011920929</v>
      </c>
      <c r="P641" s="24">
        <v>1.399999976158142</v>
      </c>
      <c r="Q641" s="25">
        <v>2.454000234603882</v>
      </c>
      <c r="R641" s="24">
        <v>7.699999809265137</v>
      </c>
      <c r="S641" s="26" t="s">
        <v>1585</v>
      </c>
      <c r="T641" s="27">
        <v>77</v>
      </c>
      <c r="U641" s="27"/>
      <c r="V641" s="28" t="s">
        <v>147</v>
      </c>
      <c r="W641" s="29" t="s">
        <v>30</v>
      </c>
      <c r="X641" s="29"/>
      <c r="Y641" s="29"/>
    </row>
    <row r="642" spans="1:25" ht="12.75">
      <c r="A642" s="31"/>
      <c r="B642" s="31"/>
      <c r="C642" s="32"/>
      <c r="D642" s="33"/>
      <c r="E642" s="33"/>
      <c r="F642" s="33"/>
      <c r="G642" s="33"/>
      <c r="H642" s="33"/>
      <c r="I642" s="34"/>
      <c r="J642" s="34"/>
      <c r="K642" s="34"/>
      <c r="L642" s="34"/>
      <c r="M642" s="35"/>
      <c r="N642" s="35"/>
      <c r="O642" s="34"/>
      <c r="P642" s="33"/>
      <c r="Q642" s="33"/>
      <c r="R642" s="33"/>
      <c r="S642" s="36"/>
      <c r="T642" s="37"/>
      <c r="U642" s="37"/>
      <c r="V642" s="36"/>
      <c r="W642" s="37"/>
      <c r="X642" s="37"/>
      <c r="Y642" s="37"/>
    </row>
    <row r="643" spans="1:25" ht="14.25" customHeight="1">
      <c r="A643" s="12" t="s">
        <v>1586</v>
      </c>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1:25" ht="12.75">
      <c r="A644" s="13" t="s">
        <v>1587</v>
      </c>
      <c r="B644" s="13"/>
      <c r="C644" s="30" t="s">
        <v>1588</v>
      </c>
      <c r="D644" s="15" t="s">
        <v>20</v>
      </c>
      <c r="E644" s="15" t="s">
        <v>21</v>
      </c>
      <c r="F644" s="16">
        <v>41266</v>
      </c>
      <c r="G644" s="17">
        <v>55</v>
      </c>
      <c r="H644" s="18">
        <v>232</v>
      </c>
      <c r="I644" s="19">
        <v>1244</v>
      </c>
      <c r="J644" s="20">
        <v>79</v>
      </c>
      <c r="K644" s="20">
        <v>46</v>
      </c>
      <c r="L644" s="21">
        <v>2.7300000190734863</v>
      </c>
      <c r="M644" s="22">
        <v>5.300000190734863</v>
      </c>
      <c r="N644" s="22"/>
      <c r="O644" s="23">
        <v>0.8999999761581421</v>
      </c>
      <c r="P644" s="24">
        <v>1.2999999523162842</v>
      </c>
      <c r="Q644" s="25">
        <v>1.9259998798370361</v>
      </c>
      <c r="R644" s="24">
        <v>7.199999809265137</v>
      </c>
      <c r="S644" s="26" t="s">
        <v>1589</v>
      </c>
      <c r="T644" s="27">
        <v>77</v>
      </c>
      <c r="U644" s="27"/>
      <c r="V644" s="28" t="s">
        <v>190</v>
      </c>
      <c r="W644" s="29" t="s">
        <v>30</v>
      </c>
      <c r="X644" s="29"/>
      <c r="Y644" s="29"/>
    </row>
    <row r="645" spans="1:25" ht="12.75">
      <c r="A645" s="31"/>
      <c r="B645" s="31"/>
      <c r="C645" s="32"/>
      <c r="D645" s="33"/>
      <c r="E645" s="33"/>
      <c r="F645" s="33"/>
      <c r="G645" s="33"/>
      <c r="H645" s="33"/>
      <c r="I645" s="34"/>
      <c r="J645" s="34"/>
      <c r="K645" s="34"/>
      <c r="L645" s="34"/>
      <c r="M645" s="35"/>
      <c r="N645" s="35"/>
      <c r="O645" s="34"/>
      <c r="P645" s="33"/>
      <c r="Q645" s="33"/>
      <c r="R645" s="33"/>
      <c r="S645" s="36"/>
      <c r="T645" s="37"/>
      <c r="U645" s="37"/>
      <c r="V645" s="36"/>
      <c r="W645" s="37"/>
      <c r="X645" s="37"/>
      <c r="Y645" s="37"/>
    </row>
    <row r="646" spans="1:25" ht="14.25" customHeight="1">
      <c r="A646" s="12" t="s">
        <v>1590</v>
      </c>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1:25" ht="12.75">
      <c r="A647" s="13" t="s">
        <v>1591</v>
      </c>
      <c r="B647" s="13"/>
      <c r="C647" s="30" t="s">
        <v>1592</v>
      </c>
      <c r="D647" s="15" t="s">
        <v>20</v>
      </c>
      <c r="E647" s="15" t="s">
        <v>52</v>
      </c>
      <c r="F647" s="16">
        <v>41402</v>
      </c>
      <c r="G647" s="17">
        <v>57</v>
      </c>
      <c r="H647" s="18">
        <v>237</v>
      </c>
      <c r="I647" s="19">
        <v>1619</v>
      </c>
      <c r="J647" s="20">
        <v>58</v>
      </c>
      <c r="K647" s="20">
        <v>50</v>
      </c>
      <c r="L647" s="21">
        <v>2.6700000762939453</v>
      </c>
      <c r="M647" s="22">
        <v>5.099999904632568</v>
      </c>
      <c r="N647" s="22"/>
      <c r="O647" s="23">
        <v>0</v>
      </c>
      <c r="P647" s="24">
        <v>1.7000000476837158</v>
      </c>
      <c r="Q647" s="25">
        <v>4.0970001220703125</v>
      </c>
      <c r="R647" s="24">
        <v>8.899999618530273</v>
      </c>
      <c r="S647" s="26" t="s">
        <v>1593</v>
      </c>
      <c r="T647" s="27"/>
      <c r="U647" s="27"/>
      <c r="V647" s="28" t="s">
        <v>517</v>
      </c>
      <c r="W647" s="29" t="s">
        <v>55</v>
      </c>
      <c r="X647" s="29"/>
      <c r="Y647" s="29"/>
    </row>
    <row r="648" spans="1:25" ht="12.75">
      <c r="A648" s="13" t="s">
        <v>1594</v>
      </c>
      <c r="B648" s="13"/>
      <c r="C648" s="30" t="s">
        <v>1595</v>
      </c>
      <c r="D648" s="15" t="s">
        <v>20</v>
      </c>
      <c r="E648" s="15" t="s">
        <v>21</v>
      </c>
      <c r="F648" s="16">
        <v>41452</v>
      </c>
      <c r="G648" s="17">
        <v>56</v>
      </c>
      <c r="H648" s="18">
        <v>231</v>
      </c>
      <c r="I648" s="19">
        <v>1863</v>
      </c>
      <c r="J648" s="20">
        <v>52</v>
      </c>
      <c r="K648" s="20">
        <v>47</v>
      </c>
      <c r="L648" s="21">
        <v>2.7699999809265137</v>
      </c>
      <c r="M648" s="22">
        <v>5.300000190734863</v>
      </c>
      <c r="N648" s="22"/>
      <c r="O648" s="23">
        <v>1.100000023841858</v>
      </c>
      <c r="P648" s="24">
        <v>1.399999976158142</v>
      </c>
      <c r="Q648" s="25">
        <v>4.355000019073486</v>
      </c>
      <c r="R648" s="24">
        <v>7.900000095367432</v>
      </c>
      <c r="S648" s="26" t="s">
        <v>1596</v>
      </c>
      <c r="T648" s="27">
        <v>82</v>
      </c>
      <c r="U648" s="27"/>
      <c r="V648" s="28" t="s">
        <v>1597</v>
      </c>
      <c r="W648" s="29" t="s">
        <v>46</v>
      </c>
      <c r="X648" s="29"/>
      <c r="Y648" s="29"/>
    </row>
    <row r="649" spans="1:25" ht="12.75">
      <c r="A649" s="13" t="s">
        <v>1598</v>
      </c>
      <c r="B649" s="13"/>
      <c r="C649" s="30" t="s">
        <v>1599</v>
      </c>
      <c r="D649" s="15" t="s">
        <v>20</v>
      </c>
      <c r="E649" s="15" t="s">
        <v>21</v>
      </c>
      <c r="F649" s="16">
        <v>41319</v>
      </c>
      <c r="G649" s="17">
        <v>56</v>
      </c>
      <c r="H649" s="18">
        <v>230</v>
      </c>
      <c r="I649" s="19">
        <v>1482</v>
      </c>
      <c r="J649" s="20">
        <v>74</v>
      </c>
      <c r="K649" s="20">
        <v>55</v>
      </c>
      <c r="L649" s="21">
        <v>2.9700000286102295</v>
      </c>
      <c r="M649" s="22">
        <v>3.4000000953674316</v>
      </c>
      <c r="N649" s="22"/>
      <c r="O649" s="23">
        <v>0.5</v>
      </c>
      <c r="P649" s="24">
        <v>1.899999976158142</v>
      </c>
      <c r="Q649" s="25">
        <v>3.545999765396118</v>
      </c>
      <c r="R649" s="24">
        <v>7.599999904632568</v>
      </c>
      <c r="S649" s="26" t="s">
        <v>713</v>
      </c>
      <c r="T649" s="27">
        <v>91</v>
      </c>
      <c r="U649" s="27"/>
      <c r="V649" s="28" t="s">
        <v>714</v>
      </c>
      <c r="W649" s="29" t="s">
        <v>109</v>
      </c>
      <c r="X649" s="29"/>
      <c r="Y649" s="29"/>
    </row>
    <row r="650" spans="1:25" ht="12.75">
      <c r="A650" s="13" t="s">
        <v>1600</v>
      </c>
      <c r="B650" s="13"/>
      <c r="C650" s="30" t="s">
        <v>1601</v>
      </c>
      <c r="D650" s="15" t="s">
        <v>20</v>
      </c>
      <c r="E650" s="15" t="s">
        <v>21</v>
      </c>
      <c r="F650" s="16">
        <v>41312</v>
      </c>
      <c r="G650" s="17">
        <v>61</v>
      </c>
      <c r="H650" s="18">
        <v>227</v>
      </c>
      <c r="I650" s="19">
        <v>1692</v>
      </c>
      <c r="J650" s="20">
        <v>56</v>
      </c>
      <c r="K650" s="20">
        <v>54</v>
      </c>
      <c r="L650" s="21">
        <v>2.7100000381469727</v>
      </c>
      <c r="M650" s="22">
        <v>4.099999904632568</v>
      </c>
      <c r="N650" s="22"/>
      <c r="O650" s="23">
        <v>-0.699999988079071</v>
      </c>
      <c r="P650" s="24">
        <v>1.899999976158142</v>
      </c>
      <c r="Q650" s="25">
        <v>3.8519999980926514</v>
      </c>
      <c r="R650" s="24">
        <v>8.899999618530273</v>
      </c>
      <c r="S650" s="26" t="s">
        <v>1261</v>
      </c>
      <c r="T650" s="27">
        <v>90</v>
      </c>
      <c r="U650" s="27"/>
      <c r="V650" s="28" t="s">
        <v>517</v>
      </c>
      <c r="W650" s="29" t="s">
        <v>55</v>
      </c>
      <c r="X650" s="29"/>
      <c r="Y650" s="29"/>
    </row>
    <row r="651" spans="1:25" ht="12.75">
      <c r="A651" s="13" t="s">
        <v>1602</v>
      </c>
      <c r="B651" s="13"/>
      <c r="C651" s="30" t="s">
        <v>1603</v>
      </c>
      <c r="D651" s="15" t="s">
        <v>68</v>
      </c>
      <c r="E651" s="15" t="s">
        <v>52</v>
      </c>
      <c r="F651" s="16">
        <v>41384</v>
      </c>
      <c r="G651" s="17">
        <v>57</v>
      </c>
      <c r="H651" s="18">
        <v>224</v>
      </c>
      <c r="I651" s="19">
        <v>1283</v>
      </c>
      <c r="J651" s="20">
        <v>66</v>
      </c>
      <c r="K651" s="20">
        <v>48</v>
      </c>
      <c r="L651" s="21">
        <v>2.9100000858306885</v>
      </c>
      <c r="M651" s="22">
        <v>4.300000190734863</v>
      </c>
      <c r="N651" s="22"/>
      <c r="O651" s="23">
        <v>0.800000011920929</v>
      </c>
      <c r="P651" s="24">
        <v>1.2999999523162842</v>
      </c>
      <c r="Q651" s="25">
        <v>4.181999683380127</v>
      </c>
      <c r="R651" s="24">
        <v>7.599999904632568</v>
      </c>
      <c r="S651" s="26" t="s">
        <v>995</v>
      </c>
      <c r="T651" s="27">
        <v>78</v>
      </c>
      <c r="U651" s="27"/>
      <c r="V651" s="28" t="s">
        <v>996</v>
      </c>
      <c r="W651" s="29" t="s">
        <v>46</v>
      </c>
      <c r="X651" s="29"/>
      <c r="Y651" s="29"/>
    </row>
    <row r="652" spans="1:25" ht="12.75">
      <c r="A652" s="13" t="s">
        <v>1604</v>
      </c>
      <c r="B652" s="13"/>
      <c r="C652" s="30" t="s">
        <v>1605</v>
      </c>
      <c r="D652" s="15" t="s">
        <v>20</v>
      </c>
      <c r="E652" s="15" t="s">
        <v>21</v>
      </c>
      <c r="F652" s="16">
        <v>41335</v>
      </c>
      <c r="G652" s="17">
        <v>56</v>
      </c>
      <c r="H652" s="18">
        <v>219</v>
      </c>
      <c r="I652" s="19">
        <v>1775</v>
      </c>
      <c r="J652" s="20">
        <v>53</v>
      </c>
      <c r="K652" s="20">
        <v>51</v>
      </c>
      <c r="L652" s="21">
        <v>2.7799999713897705</v>
      </c>
      <c r="M652" s="22">
        <v>4.300000190734863</v>
      </c>
      <c r="N652" s="22"/>
      <c r="O652" s="23">
        <v>-0.800000011920929</v>
      </c>
      <c r="P652" s="24">
        <v>1.7999999523162842</v>
      </c>
      <c r="Q652" s="25">
        <v>4.597000598907471</v>
      </c>
      <c r="R652" s="24">
        <v>7.5</v>
      </c>
      <c r="S652" s="26" t="s">
        <v>1606</v>
      </c>
      <c r="T652" s="27">
        <v>83</v>
      </c>
      <c r="U652" s="27"/>
      <c r="V652" s="28" t="s">
        <v>77</v>
      </c>
      <c r="W652" s="29" t="s">
        <v>46</v>
      </c>
      <c r="X652" s="29"/>
      <c r="Y652" s="29"/>
    </row>
    <row r="653" spans="1:25" ht="12.75">
      <c r="A653" s="13" t="s">
        <v>1607</v>
      </c>
      <c r="B653" s="13"/>
      <c r="C653" s="30" t="s">
        <v>1608</v>
      </c>
      <c r="D653" s="15" t="s">
        <v>20</v>
      </c>
      <c r="E653" s="15" t="s">
        <v>21</v>
      </c>
      <c r="F653" s="16">
        <v>41369</v>
      </c>
      <c r="G653" s="17">
        <v>58</v>
      </c>
      <c r="H653" s="18">
        <v>219</v>
      </c>
      <c r="I653" s="19">
        <v>1413</v>
      </c>
      <c r="J653" s="20">
        <v>66</v>
      </c>
      <c r="K653" s="20">
        <v>51</v>
      </c>
      <c r="L653" s="21">
        <v>2.9200000762939453</v>
      </c>
      <c r="M653" s="22">
        <v>3.700000047683716</v>
      </c>
      <c r="N653" s="22"/>
      <c r="O653" s="23">
        <v>-0.20000000298023224</v>
      </c>
      <c r="P653" s="24">
        <v>1.399999976158142</v>
      </c>
      <c r="Q653" s="25">
        <v>3.441999912261963</v>
      </c>
      <c r="R653" s="24">
        <v>8.5</v>
      </c>
      <c r="S653" s="26" t="s">
        <v>1609</v>
      </c>
      <c r="T653" s="27">
        <v>91</v>
      </c>
      <c r="U653" s="27"/>
      <c r="V653" s="28" t="s">
        <v>77</v>
      </c>
      <c r="W653" s="29" t="s">
        <v>46</v>
      </c>
      <c r="X653" s="29"/>
      <c r="Y653" s="29"/>
    </row>
    <row r="654" spans="1:25" ht="12.75">
      <c r="A654" s="13" t="s">
        <v>1610</v>
      </c>
      <c r="B654" s="13"/>
      <c r="C654" s="30" t="s">
        <v>1611</v>
      </c>
      <c r="D654" s="15" t="s">
        <v>68</v>
      </c>
      <c r="E654" s="15" t="s">
        <v>21</v>
      </c>
      <c r="F654" s="16">
        <v>41491</v>
      </c>
      <c r="G654" s="17">
        <v>55</v>
      </c>
      <c r="H654" s="18">
        <v>218</v>
      </c>
      <c r="I654" s="19">
        <v>1910</v>
      </c>
      <c r="J654" s="20">
        <v>63</v>
      </c>
      <c r="K654" s="20">
        <v>59</v>
      </c>
      <c r="L654" s="21">
        <v>3.0399999618530273</v>
      </c>
      <c r="M654" s="22">
        <v>3.200000047683716</v>
      </c>
      <c r="N654" s="22"/>
      <c r="O654" s="23">
        <v>0.10000000149011612</v>
      </c>
      <c r="P654" s="24">
        <v>1.5</v>
      </c>
      <c r="Q654" s="25">
        <v>2.370000123977661</v>
      </c>
      <c r="R654" s="24">
        <v>6.5</v>
      </c>
      <c r="S654" s="26" t="s">
        <v>1612</v>
      </c>
      <c r="T654" s="27">
        <v>83</v>
      </c>
      <c r="U654" s="27"/>
      <c r="V654" s="28" t="s">
        <v>29</v>
      </c>
      <c r="W654" s="29" t="s">
        <v>30</v>
      </c>
      <c r="X654" s="29"/>
      <c r="Y654" s="29"/>
    </row>
    <row r="655" spans="1:25" ht="12.75">
      <c r="A655" s="13" t="s">
        <v>1613</v>
      </c>
      <c r="B655" s="13"/>
      <c r="C655" s="30" t="s">
        <v>1614</v>
      </c>
      <c r="D655" s="15" t="s">
        <v>20</v>
      </c>
      <c r="E655" s="15" t="s">
        <v>21</v>
      </c>
      <c r="F655" s="16">
        <v>41404</v>
      </c>
      <c r="G655" s="17">
        <v>58</v>
      </c>
      <c r="H655" s="18">
        <v>214</v>
      </c>
      <c r="I655" s="19">
        <v>1736</v>
      </c>
      <c r="J655" s="20">
        <v>61</v>
      </c>
      <c r="K655" s="20">
        <v>50</v>
      </c>
      <c r="L655" s="21">
        <v>2.8299999237060547</v>
      </c>
      <c r="M655" s="22">
        <v>3.799999952316284</v>
      </c>
      <c r="N655" s="22"/>
      <c r="O655" s="23">
        <v>-1</v>
      </c>
      <c r="P655" s="24">
        <v>1.899999976158142</v>
      </c>
      <c r="Q655" s="25">
        <v>4.193000316619873</v>
      </c>
      <c r="R655" s="24">
        <v>10</v>
      </c>
      <c r="S655" s="26" t="s">
        <v>1593</v>
      </c>
      <c r="T655" s="27"/>
      <c r="U655" s="27"/>
      <c r="V655" s="28" t="s">
        <v>1615</v>
      </c>
      <c r="W655" s="29" t="s">
        <v>55</v>
      </c>
      <c r="X655" s="29"/>
      <c r="Y655" s="29"/>
    </row>
    <row r="656" spans="1:25" ht="12.75">
      <c r="A656" s="13" t="s">
        <v>1616</v>
      </c>
      <c r="B656" s="13"/>
      <c r="C656" s="30" t="s">
        <v>1617</v>
      </c>
      <c r="D656" s="15" t="s">
        <v>20</v>
      </c>
      <c r="E656" s="15" t="s">
        <v>21</v>
      </c>
      <c r="F656" s="16">
        <v>41319</v>
      </c>
      <c r="G656" s="17">
        <v>55</v>
      </c>
      <c r="H656" s="18">
        <v>213</v>
      </c>
      <c r="I656" s="19">
        <v>1128</v>
      </c>
      <c r="J656" s="20">
        <v>63</v>
      </c>
      <c r="K656" s="20">
        <v>44</v>
      </c>
      <c r="L656" s="21">
        <v>2.8499999046325684</v>
      </c>
      <c r="M656" s="22">
        <v>4.800000190734863</v>
      </c>
      <c r="N656" s="22"/>
      <c r="O656" s="23">
        <v>0.20000000298023224</v>
      </c>
      <c r="P656" s="24">
        <v>1.7999999523162842</v>
      </c>
      <c r="Q656" s="25">
        <v>4.589000225067139</v>
      </c>
      <c r="R656" s="24">
        <v>6.900000095367432</v>
      </c>
      <c r="S656" s="26" t="s">
        <v>1618</v>
      </c>
      <c r="T656" s="27">
        <v>91</v>
      </c>
      <c r="U656" s="27"/>
      <c r="V656" s="28" t="s">
        <v>29</v>
      </c>
      <c r="W656" s="29" t="s">
        <v>30</v>
      </c>
      <c r="X656" s="29"/>
      <c r="Y656" s="29"/>
    </row>
    <row r="657" spans="1:25" ht="12.75">
      <c r="A657" s="13" t="s">
        <v>1619</v>
      </c>
      <c r="B657" s="13"/>
      <c r="C657" s="30" t="s">
        <v>1620</v>
      </c>
      <c r="D657" s="15" t="s">
        <v>20</v>
      </c>
      <c r="E657" s="15" t="s">
        <v>21</v>
      </c>
      <c r="F657" s="16">
        <v>41450</v>
      </c>
      <c r="G657" s="17">
        <v>58</v>
      </c>
      <c r="H657" s="18">
        <v>211</v>
      </c>
      <c r="I657" s="19">
        <v>1021</v>
      </c>
      <c r="J657" s="20">
        <v>45</v>
      </c>
      <c r="K657" s="20">
        <v>37</v>
      </c>
      <c r="L657" s="21">
        <v>2.8399999141693115</v>
      </c>
      <c r="M657" s="22">
        <v>5.599999904632568</v>
      </c>
      <c r="N657" s="22"/>
      <c r="O657" s="23">
        <v>0.20000000298023224</v>
      </c>
      <c r="P657" s="24">
        <v>2</v>
      </c>
      <c r="Q657" s="25">
        <v>6.429999828338623</v>
      </c>
      <c r="R657" s="24">
        <v>8.5</v>
      </c>
      <c r="S657" s="26" t="s">
        <v>1621</v>
      </c>
      <c r="T657" s="27">
        <v>88</v>
      </c>
      <c r="U657" s="27"/>
      <c r="V657" s="28" t="s">
        <v>35</v>
      </c>
      <c r="W657" s="29" t="s">
        <v>24</v>
      </c>
      <c r="X657" s="29"/>
      <c r="Y657" s="29"/>
    </row>
    <row r="658" spans="1:25" ht="12.75">
      <c r="A658" s="13" t="s">
        <v>1622</v>
      </c>
      <c r="B658" s="13"/>
      <c r="C658" s="30" t="s">
        <v>1623</v>
      </c>
      <c r="D658" s="15" t="s">
        <v>20</v>
      </c>
      <c r="E658" s="15" t="s">
        <v>21</v>
      </c>
      <c r="F658" s="16">
        <v>41309</v>
      </c>
      <c r="G658" s="17">
        <v>56</v>
      </c>
      <c r="H658" s="18">
        <v>210</v>
      </c>
      <c r="I658" s="19">
        <v>1274</v>
      </c>
      <c r="J658" s="20">
        <v>59</v>
      </c>
      <c r="K658" s="20">
        <v>47</v>
      </c>
      <c r="L658" s="21">
        <v>2.869999885559082</v>
      </c>
      <c r="M658" s="22">
        <v>5.199999809265137</v>
      </c>
      <c r="N658" s="22"/>
      <c r="O658" s="23">
        <v>0.4000000059604645</v>
      </c>
      <c r="P658" s="24">
        <v>1.7000000476837158</v>
      </c>
      <c r="Q658" s="25">
        <v>2.494000196456909</v>
      </c>
      <c r="R658" s="24">
        <v>7.900000095367432</v>
      </c>
      <c r="S658" s="26" t="s">
        <v>480</v>
      </c>
      <c r="T658" s="27">
        <v>87</v>
      </c>
      <c r="U658" s="27"/>
      <c r="V658" s="28" t="s">
        <v>77</v>
      </c>
      <c r="W658" s="29" t="s">
        <v>46</v>
      </c>
      <c r="X658" s="29"/>
      <c r="Y658" s="29"/>
    </row>
    <row r="659" spans="1:25" ht="12.75">
      <c r="A659" s="13" t="s">
        <v>1624</v>
      </c>
      <c r="B659" s="13"/>
      <c r="C659" s="14" t="s">
        <v>1625</v>
      </c>
      <c r="D659" s="15" t="s">
        <v>20</v>
      </c>
      <c r="E659" s="15" t="s">
        <v>21</v>
      </c>
      <c r="F659" s="16">
        <v>41204</v>
      </c>
      <c r="G659" s="17">
        <v>57</v>
      </c>
      <c r="H659" s="18">
        <v>209</v>
      </c>
      <c r="I659" s="19">
        <v>1436</v>
      </c>
      <c r="J659" s="20">
        <v>43</v>
      </c>
      <c r="K659" s="20">
        <v>42</v>
      </c>
      <c r="L659" s="21">
        <v>2.819999933242798</v>
      </c>
      <c r="M659" s="22">
        <v>5.199999809265137</v>
      </c>
      <c r="N659" s="22"/>
      <c r="O659" s="23">
        <v>0</v>
      </c>
      <c r="P659" s="24">
        <v>1.7000000476837158</v>
      </c>
      <c r="Q659" s="25">
        <v>4.965999603271484</v>
      </c>
      <c r="R659" s="24">
        <v>8.899999618530273</v>
      </c>
      <c r="S659" s="26" t="s">
        <v>1626</v>
      </c>
      <c r="T659" s="27">
        <v>84</v>
      </c>
      <c r="U659" s="27"/>
      <c r="V659" s="28" t="s">
        <v>1627</v>
      </c>
      <c r="W659" s="29" t="s">
        <v>296</v>
      </c>
      <c r="X659" s="29"/>
      <c r="Y659" s="29"/>
    </row>
    <row r="660" spans="1:25" ht="12.75">
      <c r="A660" s="13" t="s">
        <v>1628</v>
      </c>
      <c r="B660" s="13"/>
      <c r="C660" s="30" t="s">
        <v>1629</v>
      </c>
      <c r="D660" s="15" t="s">
        <v>20</v>
      </c>
      <c r="E660" s="15" t="s">
        <v>21</v>
      </c>
      <c r="F660" s="16">
        <v>41439</v>
      </c>
      <c r="G660" s="17">
        <v>56</v>
      </c>
      <c r="H660" s="18">
        <v>209</v>
      </c>
      <c r="I660" s="19">
        <v>1079</v>
      </c>
      <c r="J660" s="20">
        <v>62</v>
      </c>
      <c r="K660" s="20">
        <v>42</v>
      </c>
      <c r="L660" s="21">
        <v>2.75</v>
      </c>
      <c r="M660" s="22">
        <v>4.099999904632568</v>
      </c>
      <c r="N660" s="22"/>
      <c r="O660" s="23">
        <v>-0.20000000298023224</v>
      </c>
      <c r="P660" s="24">
        <v>1.7000000476837158</v>
      </c>
      <c r="Q660" s="25">
        <v>4.480000019073486</v>
      </c>
      <c r="R660" s="24">
        <v>8.800000190734863</v>
      </c>
      <c r="S660" s="26" t="s">
        <v>1630</v>
      </c>
      <c r="T660" s="27">
        <v>84</v>
      </c>
      <c r="U660" s="27"/>
      <c r="V660" s="28" t="s">
        <v>35</v>
      </c>
      <c r="W660" s="29" t="s">
        <v>24</v>
      </c>
      <c r="X660" s="29"/>
      <c r="Y660" s="29"/>
    </row>
    <row r="661" spans="1:25" ht="12.75">
      <c r="A661" s="13" t="s">
        <v>1631</v>
      </c>
      <c r="B661" s="13"/>
      <c r="C661" s="30" t="s">
        <v>1632</v>
      </c>
      <c r="D661" s="15" t="s">
        <v>20</v>
      </c>
      <c r="E661" s="15" t="s">
        <v>52</v>
      </c>
      <c r="F661" s="16">
        <v>41251</v>
      </c>
      <c r="G661" s="17">
        <v>56</v>
      </c>
      <c r="H661" s="18">
        <v>209</v>
      </c>
      <c r="I661" s="19">
        <v>946</v>
      </c>
      <c r="J661" s="20">
        <v>50</v>
      </c>
      <c r="K661" s="20">
        <v>35</v>
      </c>
      <c r="L661" s="21">
        <v>2.819999933242798</v>
      </c>
      <c r="M661" s="22">
        <v>5.5</v>
      </c>
      <c r="N661" s="22"/>
      <c r="O661" s="23">
        <v>1.399999976158142</v>
      </c>
      <c r="P661" s="24">
        <v>1.5</v>
      </c>
      <c r="Q661" s="25">
        <v>4.50600004196167</v>
      </c>
      <c r="R661" s="24">
        <v>7.699999809265137</v>
      </c>
      <c r="S661" s="26" t="s">
        <v>1633</v>
      </c>
      <c r="T661" s="27">
        <v>79</v>
      </c>
      <c r="U661" s="27"/>
      <c r="V661" s="28" t="s">
        <v>40</v>
      </c>
      <c r="W661" s="29" t="s">
        <v>24</v>
      </c>
      <c r="X661" s="29"/>
      <c r="Y661" s="29"/>
    </row>
  </sheetData>
  <sheetProtection/>
  <mergeCells count="2402">
    <mergeCell ref="A660:B660"/>
    <mergeCell ref="M660:N660"/>
    <mergeCell ref="T660:U660"/>
    <mergeCell ref="W660:Y660"/>
    <mergeCell ref="A661:B661"/>
    <mergeCell ref="M661:N661"/>
    <mergeCell ref="T661:U661"/>
    <mergeCell ref="W661:Y661"/>
    <mergeCell ref="A658:B658"/>
    <mergeCell ref="M658:N658"/>
    <mergeCell ref="T658:U658"/>
    <mergeCell ref="W658:Y658"/>
    <mergeCell ref="A659:B659"/>
    <mergeCell ref="M659:N659"/>
    <mergeCell ref="T659:U659"/>
    <mergeCell ref="W659:Y659"/>
    <mergeCell ref="A656:B656"/>
    <mergeCell ref="M656:N656"/>
    <mergeCell ref="T656:U656"/>
    <mergeCell ref="W656:Y656"/>
    <mergeCell ref="A657:B657"/>
    <mergeCell ref="M657:N657"/>
    <mergeCell ref="T657:U657"/>
    <mergeCell ref="W657:Y657"/>
    <mergeCell ref="A654:B654"/>
    <mergeCell ref="M654:N654"/>
    <mergeCell ref="T654:U654"/>
    <mergeCell ref="W654:Y654"/>
    <mergeCell ref="A655:B655"/>
    <mergeCell ref="M655:N655"/>
    <mergeCell ref="T655:U655"/>
    <mergeCell ref="W655:Y655"/>
    <mergeCell ref="A652:B652"/>
    <mergeCell ref="M652:N652"/>
    <mergeCell ref="T652:U652"/>
    <mergeCell ref="W652:Y652"/>
    <mergeCell ref="A653:B653"/>
    <mergeCell ref="M653:N653"/>
    <mergeCell ref="T653:U653"/>
    <mergeCell ref="W653:Y653"/>
    <mergeCell ref="A650:B650"/>
    <mergeCell ref="M650:N650"/>
    <mergeCell ref="T650:U650"/>
    <mergeCell ref="W650:Y650"/>
    <mergeCell ref="A651:B651"/>
    <mergeCell ref="M651:N651"/>
    <mergeCell ref="T651:U651"/>
    <mergeCell ref="W651:Y651"/>
    <mergeCell ref="A648:B648"/>
    <mergeCell ref="M648:N648"/>
    <mergeCell ref="T648:U648"/>
    <mergeCell ref="W648:Y648"/>
    <mergeCell ref="A649:B649"/>
    <mergeCell ref="M649:N649"/>
    <mergeCell ref="T649:U649"/>
    <mergeCell ref="W649:Y649"/>
    <mergeCell ref="A645:B645"/>
    <mergeCell ref="M645:N645"/>
    <mergeCell ref="T645:U645"/>
    <mergeCell ref="W645:Y645"/>
    <mergeCell ref="A646:Y646"/>
    <mergeCell ref="A647:B647"/>
    <mergeCell ref="M647:N647"/>
    <mergeCell ref="T647:U647"/>
    <mergeCell ref="W647:Y647"/>
    <mergeCell ref="A642:B642"/>
    <mergeCell ref="M642:N642"/>
    <mergeCell ref="T642:U642"/>
    <mergeCell ref="W642:Y642"/>
    <mergeCell ref="A643:Y643"/>
    <mergeCell ref="A644:B644"/>
    <mergeCell ref="M644:N644"/>
    <mergeCell ref="T644:U644"/>
    <mergeCell ref="W644:Y644"/>
    <mergeCell ref="A640:B640"/>
    <mergeCell ref="M640:N640"/>
    <mergeCell ref="T640:U640"/>
    <mergeCell ref="W640:Y640"/>
    <mergeCell ref="A641:B641"/>
    <mergeCell ref="M641:N641"/>
    <mergeCell ref="T641:U641"/>
    <mergeCell ref="W641:Y641"/>
    <mergeCell ref="A637:B637"/>
    <mergeCell ref="M637:N637"/>
    <mergeCell ref="T637:U637"/>
    <mergeCell ref="W637:Y637"/>
    <mergeCell ref="A638:Y638"/>
    <mergeCell ref="A639:B639"/>
    <mergeCell ref="M639:N639"/>
    <mergeCell ref="T639:U639"/>
    <mergeCell ref="W639:Y639"/>
    <mergeCell ref="A634:B634"/>
    <mergeCell ref="M634:N634"/>
    <mergeCell ref="T634:U634"/>
    <mergeCell ref="W634:Y634"/>
    <mergeCell ref="A635:Y635"/>
    <mergeCell ref="A636:B636"/>
    <mergeCell ref="M636:N636"/>
    <mergeCell ref="T636:U636"/>
    <mergeCell ref="W636:Y636"/>
    <mergeCell ref="A632:B632"/>
    <mergeCell ref="M632:N632"/>
    <mergeCell ref="T632:U632"/>
    <mergeCell ref="W632:Y632"/>
    <mergeCell ref="A633:B633"/>
    <mergeCell ref="M633:N633"/>
    <mergeCell ref="T633:U633"/>
    <mergeCell ref="W633:Y633"/>
    <mergeCell ref="A630:B630"/>
    <mergeCell ref="M630:N630"/>
    <mergeCell ref="T630:U630"/>
    <mergeCell ref="W630:Y630"/>
    <mergeCell ref="A631:B631"/>
    <mergeCell ref="M631:N631"/>
    <mergeCell ref="T631:U631"/>
    <mergeCell ref="W631:Y631"/>
    <mergeCell ref="A628:B628"/>
    <mergeCell ref="M628:N628"/>
    <mergeCell ref="T628:U628"/>
    <mergeCell ref="W628:Y628"/>
    <mergeCell ref="A629:B629"/>
    <mergeCell ref="M629:N629"/>
    <mergeCell ref="T629:U629"/>
    <mergeCell ref="W629:Y629"/>
    <mergeCell ref="A626:B626"/>
    <mergeCell ref="M626:N626"/>
    <mergeCell ref="T626:U626"/>
    <mergeCell ref="W626:Y626"/>
    <mergeCell ref="A627:B627"/>
    <mergeCell ref="M627:N627"/>
    <mergeCell ref="T627:U627"/>
    <mergeCell ref="W627:Y627"/>
    <mergeCell ref="A624:B624"/>
    <mergeCell ref="M624:N624"/>
    <mergeCell ref="T624:U624"/>
    <mergeCell ref="W624:Y624"/>
    <mergeCell ref="A625:B625"/>
    <mergeCell ref="M625:N625"/>
    <mergeCell ref="T625:U625"/>
    <mergeCell ref="W625:Y625"/>
    <mergeCell ref="A622:B622"/>
    <mergeCell ref="M622:N622"/>
    <mergeCell ref="T622:U622"/>
    <mergeCell ref="W622:Y622"/>
    <mergeCell ref="A623:B623"/>
    <mergeCell ref="M623:N623"/>
    <mergeCell ref="T623:U623"/>
    <mergeCell ref="W623:Y623"/>
    <mergeCell ref="A620:B620"/>
    <mergeCell ref="M620:N620"/>
    <mergeCell ref="T620:U620"/>
    <mergeCell ref="W620:Y620"/>
    <mergeCell ref="A621:B621"/>
    <mergeCell ref="M621:N621"/>
    <mergeCell ref="T621:U621"/>
    <mergeCell ref="W621:Y621"/>
    <mergeCell ref="A618:B618"/>
    <mergeCell ref="M618:N618"/>
    <mergeCell ref="T618:U618"/>
    <mergeCell ref="W618:Y618"/>
    <mergeCell ref="A619:B619"/>
    <mergeCell ref="M619:N619"/>
    <mergeCell ref="T619:U619"/>
    <mergeCell ref="W619:Y619"/>
    <mergeCell ref="A616:B616"/>
    <mergeCell ref="M616:N616"/>
    <mergeCell ref="T616:U616"/>
    <mergeCell ref="W616:Y616"/>
    <mergeCell ref="A617:B617"/>
    <mergeCell ref="M617:N617"/>
    <mergeCell ref="T617:U617"/>
    <mergeCell ref="W617:Y617"/>
    <mergeCell ref="A614:B614"/>
    <mergeCell ref="M614:N614"/>
    <mergeCell ref="T614:U614"/>
    <mergeCell ref="W614:Y614"/>
    <mergeCell ref="A615:B615"/>
    <mergeCell ref="M615:N615"/>
    <mergeCell ref="T615:U615"/>
    <mergeCell ref="W615:Y615"/>
    <mergeCell ref="A612:B612"/>
    <mergeCell ref="M612:N612"/>
    <mergeCell ref="T612:U612"/>
    <mergeCell ref="W612:Y612"/>
    <mergeCell ref="A613:B613"/>
    <mergeCell ref="M613:N613"/>
    <mergeCell ref="T613:U613"/>
    <mergeCell ref="W613:Y613"/>
    <mergeCell ref="A610:B610"/>
    <mergeCell ref="M610:N610"/>
    <mergeCell ref="T610:U610"/>
    <mergeCell ref="W610:Y610"/>
    <mergeCell ref="A611:B611"/>
    <mergeCell ref="M611:N611"/>
    <mergeCell ref="T611:U611"/>
    <mergeCell ref="W611:Y611"/>
    <mergeCell ref="A608:B608"/>
    <mergeCell ref="M608:N608"/>
    <mergeCell ref="T608:U608"/>
    <mergeCell ref="W608:Y608"/>
    <mergeCell ref="A609:B609"/>
    <mergeCell ref="M609:N609"/>
    <mergeCell ref="T609:U609"/>
    <mergeCell ref="W609:Y609"/>
    <mergeCell ref="A606:B606"/>
    <mergeCell ref="M606:N606"/>
    <mergeCell ref="T606:U606"/>
    <mergeCell ref="W606:Y606"/>
    <mergeCell ref="A607:B607"/>
    <mergeCell ref="M607:N607"/>
    <mergeCell ref="T607:U607"/>
    <mergeCell ref="W607:Y607"/>
    <mergeCell ref="A604:B604"/>
    <mergeCell ref="M604:N604"/>
    <mergeCell ref="T604:U604"/>
    <mergeCell ref="W604:Y604"/>
    <mergeCell ref="A605:B605"/>
    <mergeCell ref="M605:N605"/>
    <mergeCell ref="T605:U605"/>
    <mergeCell ref="W605:Y605"/>
    <mergeCell ref="A602:B602"/>
    <mergeCell ref="M602:N602"/>
    <mergeCell ref="T602:U602"/>
    <mergeCell ref="W602:Y602"/>
    <mergeCell ref="A603:B603"/>
    <mergeCell ref="M603:N603"/>
    <mergeCell ref="T603:U603"/>
    <mergeCell ref="W603:Y603"/>
    <mergeCell ref="A600:B600"/>
    <mergeCell ref="M600:N600"/>
    <mergeCell ref="T600:U600"/>
    <mergeCell ref="W600:Y600"/>
    <mergeCell ref="A601:B601"/>
    <mergeCell ref="M601:N601"/>
    <mergeCell ref="T601:U601"/>
    <mergeCell ref="W601:Y601"/>
    <mergeCell ref="A598:B598"/>
    <mergeCell ref="M598:N598"/>
    <mergeCell ref="T598:U598"/>
    <mergeCell ref="W598:Y598"/>
    <mergeCell ref="A599:B599"/>
    <mergeCell ref="M599:N599"/>
    <mergeCell ref="T599:U599"/>
    <mergeCell ref="W599:Y599"/>
    <mergeCell ref="A596:B596"/>
    <mergeCell ref="M596:N596"/>
    <mergeCell ref="T596:U596"/>
    <mergeCell ref="W596:Y596"/>
    <mergeCell ref="A597:B597"/>
    <mergeCell ref="M597:N597"/>
    <mergeCell ref="T597:U597"/>
    <mergeCell ref="W597:Y597"/>
    <mergeCell ref="A594:B594"/>
    <mergeCell ref="M594:N594"/>
    <mergeCell ref="T594:U594"/>
    <mergeCell ref="W594:Y594"/>
    <mergeCell ref="A595:B595"/>
    <mergeCell ref="M595:N595"/>
    <mergeCell ref="T595:U595"/>
    <mergeCell ref="W595:Y595"/>
    <mergeCell ref="A592:B592"/>
    <mergeCell ref="M592:N592"/>
    <mergeCell ref="T592:U592"/>
    <mergeCell ref="W592:Y592"/>
    <mergeCell ref="A593:B593"/>
    <mergeCell ref="M593:N593"/>
    <mergeCell ref="T593:U593"/>
    <mergeCell ref="W593:Y593"/>
    <mergeCell ref="A590:B590"/>
    <mergeCell ref="M590:N590"/>
    <mergeCell ref="T590:U590"/>
    <mergeCell ref="W590:Y590"/>
    <mergeCell ref="A591:B591"/>
    <mergeCell ref="M591:N591"/>
    <mergeCell ref="T591:U591"/>
    <mergeCell ref="W591:Y591"/>
    <mergeCell ref="A587:Y587"/>
    <mergeCell ref="A588:B588"/>
    <mergeCell ref="M588:N588"/>
    <mergeCell ref="T588:U588"/>
    <mergeCell ref="W588:Y588"/>
    <mergeCell ref="A589:B589"/>
    <mergeCell ref="M589:N589"/>
    <mergeCell ref="T589:U589"/>
    <mergeCell ref="W589:Y589"/>
    <mergeCell ref="A585:B585"/>
    <mergeCell ref="M585:N585"/>
    <mergeCell ref="T585:U585"/>
    <mergeCell ref="W585:Y585"/>
    <mergeCell ref="A586:B586"/>
    <mergeCell ref="M586:N586"/>
    <mergeCell ref="T586:U586"/>
    <mergeCell ref="W586:Y586"/>
    <mergeCell ref="A583:B583"/>
    <mergeCell ref="M583:N583"/>
    <mergeCell ref="T583:U583"/>
    <mergeCell ref="W583:Y583"/>
    <mergeCell ref="A584:B584"/>
    <mergeCell ref="M584:N584"/>
    <mergeCell ref="T584:U584"/>
    <mergeCell ref="W584:Y584"/>
    <mergeCell ref="A581:B581"/>
    <mergeCell ref="M581:N581"/>
    <mergeCell ref="T581:U581"/>
    <mergeCell ref="W581:Y581"/>
    <mergeCell ref="A582:B582"/>
    <mergeCell ref="M582:N582"/>
    <mergeCell ref="T582:U582"/>
    <mergeCell ref="W582:Y582"/>
    <mergeCell ref="A579:B579"/>
    <mergeCell ref="M579:N579"/>
    <mergeCell ref="T579:U579"/>
    <mergeCell ref="W579:Y579"/>
    <mergeCell ref="A580:B580"/>
    <mergeCell ref="M580:N580"/>
    <mergeCell ref="T580:U580"/>
    <mergeCell ref="W580:Y580"/>
    <mergeCell ref="A576:Y576"/>
    <mergeCell ref="A577:B577"/>
    <mergeCell ref="M577:N577"/>
    <mergeCell ref="T577:U577"/>
    <mergeCell ref="W577:Y577"/>
    <mergeCell ref="A578:B578"/>
    <mergeCell ref="M578:N578"/>
    <mergeCell ref="T578:U578"/>
    <mergeCell ref="W578:Y578"/>
    <mergeCell ref="A574:B574"/>
    <mergeCell ref="M574:N574"/>
    <mergeCell ref="T574:U574"/>
    <mergeCell ref="W574:Y574"/>
    <mergeCell ref="A575:B575"/>
    <mergeCell ref="M575:N575"/>
    <mergeCell ref="T575:U575"/>
    <mergeCell ref="W575:Y575"/>
    <mergeCell ref="A571:Y571"/>
    <mergeCell ref="A572:B572"/>
    <mergeCell ref="M572:N572"/>
    <mergeCell ref="T572:U572"/>
    <mergeCell ref="W572:Y572"/>
    <mergeCell ref="A573:B573"/>
    <mergeCell ref="M573:N573"/>
    <mergeCell ref="T573:U573"/>
    <mergeCell ref="W573:Y573"/>
    <mergeCell ref="A569:B569"/>
    <mergeCell ref="M569:N569"/>
    <mergeCell ref="T569:U569"/>
    <mergeCell ref="W569:Y569"/>
    <mergeCell ref="A570:B570"/>
    <mergeCell ref="M570:N570"/>
    <mergeCell ref="T570:U570"/>
    <mergeCell ref="W570:Y570"/>
    <mergeCell ref="A566:B566"/>
    <mergeCell ref="M566:N566"/>
    <mergeCell ref="T566:U566"/>
    <mergeCell ref="W566:Y566"/>
    <mergeCell ref="A567:Y567"/>
    <mergeCell ref="A568:B568"/>
    <mergeCell ref="M568:N568"/>
    <mergeCell ref="T568:U568"/>
    <mergeCell ref="W568:Y568"/>
    <mergeCell ref="A564:B564"/>
    <mergeCell ref="M564:N564"/>
    <mergeCell ref="T564:U564"/>
    <mergeCell ref="W564:Y564"/>
    <mergeCell ref="A565:B565"/>
    <mergeCell ref="M565:N565"/>
    <mergeCell ref="T565:U565"/>
    <mergeCell ref="W565:Y565"/>
    <mergeCell ref="A562:B562"/>
    <mergeCell ref="M562:N562"/>
    <mergeCell ref="T562:U562"/>
    <mergeCell ref="W562:Y562"/>
    <mergeCell ref="A563:B563"/>
    <mergeCell ref="M563:N563"/>
    <mergeCell ref="T563:U563"/>
    <mergeCell ref="W563:Y563"/>
    <mergeCell ref="A559:Y559"/>
    <mergeCell ref="A560:B560"/>
    <mergeCell ref="M560:N560"/>
    <mergeCell ref="T560:U560"/>
    <mergeCell ref="W560:Y560"/>
    <mergeCell ref="A561:B561"/>
    <mergeCell ref="M561:N561"/>
    <mergeCell ref="T561:U561"/>
    <mergeCell ref="W561:Y561"/>
    <mergeCell ref="A557:B557"/>
    <mergeCell ref="M557:N557"/>
    <mergeCell ref="T557:U557"/>
    <mergeCell ref="W557:Y557"/>
    <mergeCell ref="A558:B558"/>
    <mergeCell ref="M558:N558"/>
    <mergeCell ref="T558:U558"/>
    <mergeCell ref="W558:Y558"/>
    <mergeCell ref="A554:Y554"/>
    <mergeCell ref="A555:B555"/>
    <mergeCell ref="M555:N555"/>
    <mergeCell ref="T555:U555"/>
    <mergeCell ref="W555:Y555"/>
    <mergeCell ref="A556:B556"/>
    <mergeCell ref="M556:N556"/>
    <mergeCell ref="T556:U556"/>
    <mergeCell ref="W556:Y556"/>
    <mergeCell ref="A552:B552"/>
    <mergeCell ref="M552:N552"/>
    <mergeCell ref="T552:U552"/>
    <mergeCell ref="W552:Y552"/>
    <mergeCell ref="A553:B553"/>
    <mergeCell ref="M553:N553"/>
    <mergeCell ref="T553:U553"/>
    <mergeCell ref="W553:Y553"/>
    <mergeCell ref="A550:B550"/>
    <mergeCell ref="M550:N550"/>
    <mergeCell ref="T550:U550"/>
    <mergeCell ref="W550:Y550"/>
    <mergeCell ref="A551:B551"/>
    <mergeCell ref="M551:N551"/>
    <mergeCell ref="T551:U551"/>
    <mergeCell ref="W551:Y551"/>
    <mergeCell ref="A547:B547"/>
    <mergeCell ref="M547:N547"/>
    <mergeCell ref="T547:U547"/>
    <mergeCell ref="W547:Y547"/>
    <mergeCell ref="A548:Y548"/>
    <mergeCell ref="A549:B549"/>
    <mergeCell ref="M549:N549"/>
    <mergeCell ref="T549:U549"/>
    <mergeCell ref="W549:Y549"/>
    <mergeCell ref="A544:Y544"/>
    <mergeCell ref="A545:B545"/>
    <mergeCell ref="M545:N545"/>
    <mergeCell ref="T545:U545"/>
    <mergeCell ref="W545:Y545"/>
    <mergeCell ref="A546:B546"/>
    <mergeCell ref="M546:N546"/>
    <mergeCell ref="T546:U546"/>
    <mergeCell ref="W546:Y546"/>
    <mergeCell ref="A542:B542"/>
    <mergeCell ref="M542:N542"/>
    <mergeCell ref="T542:U542"/>
    <mergeCell ref="W542:Y542"/>
    <mergeCell ref="A543:B543"/>
    <mergeCell ref="M543:N543"/>
    <mergeCell ref="T543:U543"/>
    <mergeCell ref="W543:Y543"/>
    <mergeCell ref="A540:B540"/>
    <mergeCell ref="M540:N540"/>
    <mergeCell ref="T540:U540"/>
    <mergeCell ref="W540:Y540"/>
    <mergeCell ref="A541:B541"/>
    <mergeCell ref="M541:N541"/>
    <mergeCell ref="T541:U541"/>
    <mergeCell ref="W541:Y541"/>
    <mergeCell ref="A537:Y537"/>
    <mergeCell ref="A538:B538"/>
    <mergeCell ref="M538:N538"/>
    <mergeCell ref="T538:U538"/>
    <mergeCell ref="W538:Y538"/>
    <mergeCell ref="A539:B539"/>
    <mergeCell ref="M539:N539"/>
    <mergeCell ref="T539:U539"/>
    <mergeCell ref="W539:Y539"/>
    <mergeCell ref="A535:B535"/>
    <mergeCell ref="M535:N535"/>
    <mergeCell ref="T535:U535"/>
    <mergeCell ref="W535:Y535"/>
    <mergeCell ref="A536:B536"/>
    <mergeCell ref="M536:N536"/>
    <mergeCell ref="T536:U536"/>
    <mergeCell ref="W536:Y536"/>
    <mergeCell ref="A532:Y532"/>
    <mergeCell ref="A533:B533"/>
    <mergeCell ref="M533:N533"/>
    <mergeCell ref="T533:U533"/>
    <mergeCell ref="W533:Y533"/>
    <mergeCell ref="A534:B534"/>
    <mergeCell ref="M534:N534"/>
    <mergeCell ref="T534:U534"/>
    <mergeCell ref="W534:Y534"/>
    <mergeCell ref="A529:Y529"/>
    <mergeCell ref="A530:B530"/>
    <mergeCell ref="M530:N530"/>
    <mergeCell ref="T530:U530"/>
    <mergeCell ref="W530:Y530"/>
    <mergeCell ref="A531:B531"/>
    <mergeCell ref="M531:N531"/>
    <mergeCell ref="T531:U531"/>
    <mergeCell ref="W531:Y531"/>
    <mergeCell ref="A527:B527"/>
    <mergeCell ref="M527:N527"/>
    <mergeCell ref="T527:U527"/>
    <mergeCell ref="W527:Y527"/>
    <mergeCell ref="A528:B528"/>
    <mergeCell ref="M528:N528"/>
    <mergeCell ref="T528:U528"/>
    <mergeCell ref="W528:Y528"/>
    <mergeCell ref="A525:B525"/>
    <mergeCell ref="M525:N525"/>
    <mergeCell ref="T525:U525"/>
    <mergeCell ref="W525:Y525"/>
    <mergeCell ref="A526:B526"/>
    <mergeCell ref="M526:N526"/>
    <mergeCell ref="T526:U526"/>
    <mergeCell ref="W526:Y526"/>
    <mergeCell ref="A523:B523"/>
    <mergeCell ref="M523:N523"/>
    <mergeCell ref="T523:U523"/>
    <mergeCell ref="W523:Y523"/>
    <mergeCell ref="A524:B524"/>
    <mergeCell ref="M524:N524"/>
    <mergeCell ref="T524:U524"/>
    <mergeCell ref="W524:Y524"/>
    <mergeCell ref="A521:B521"/>
    <mergeCell ref="M521:N521"/>
    <mergeCell ref="T521:U521"/>
    <mergeCell ref="W521:Y521"/>
    <mergeCell ref="A522:B522"/>
    <mergeCell ref="M522:N522"/>
    <mergeCell ref="T522:U522"/>
    <mergeCell ref="W522:Y522"/>
    <mergeCell ref="A519:B519"/>
    <mergeCell ref="M519:N519"/>
    <mergeCell ref="T519:U519"/>
    <mergeCell ref="W519:Y519"/>
    <mergeCell ref="A520:B520"/>
    <mergeCell ref="M520:N520"/>
    <mergeCell ref="T520:U520"/>
    <mergeCell ref="W520:Y520"/>
    <mergeCell ref="A516:Y516"/>
    <mergeCell ref="A517:B517"/>
    <mergeCell ref="M517:N517"/>
    <mergeCell ref="T517:U517"/>
    <mergeCell ref="W517:Y517"/>
    <mergeCell ref="A518:B518"/>
    <mergeCell ref="M518:N518"/>
    <mergeCell ref="T518:U518"/>
    <mergeCell ref="W518:Y518"/>
    <mergeCell ref="A513:Y513"/>
    <mergeCell ref="A514:B514"/>
    <mergeCell ref="M514:N514"/>
    <mergeCell ref="T514:U514"/>
    <mergeCell ref="W514:Y514"/>
    <mergeCell ref="A515:B515"/>
    <mergeCell ref="M515:N515"/>
    <mergeCell ref="T515:U515"/>
    <mergeCell ref="W515:Y515"/>
    <mergeCell ref="A511:B511"/>
    <mergeCell ref="M511:N511"/>
    <mergeCell ref="T511:U511"/>
    <mergeCell ref="W511:Y511"/>
    <mergeCell ref="A512:B512"/>
    <mergeCell ref="M512:N512"/>
    <mergeCell ref="T512:U512"/>
    <mergeCell ref="W512:Y512"/>
    <mergeCell ref="A509:B509"/>
    <mergeCell ref="M509:N509"/>
    <mergeCell ref="T509:U509"/>
    <mergeCell ref="W509:Y509"/>
    <mergeCell ref="A510:B510"/>
    <mergeCell ref="M510:N510"/>
    <mergeCell ref="T510:U510"/>
    <mergeCell ref="W510:Y510"/>
    <mergeCell ref="A507:B507"/>
    <mergeCell ref="M507:N507"/>
    <mergeCell ref="T507:U507"/>
    <mergeCell ref="W507:Y507"/>
    <mergeCell ref="A508:B508"/>
    <mergeCell ref="M508:N508"/>
    <mergeCell ref="T508:U508"/>
    <mergeCell ref="W508:Y508"/>
    <mergeCell ref="A505:B505"/>
    <mergeCell ref="M505:N505"/>
    <mergeCell ref="T505:U505"/>
    <mergeCell ref="W505:Y505"/>
    <mergeCell ref="A506:B506"/>
    <mergeCell ref="M506:N506"/>
    <mergeCell ref="T506:U506"/>
    <mergeCell ref="W506:Y506"/>
    <mergeCell ref="A503:B503"/>
    <mergeCell ref="M503:N503"/>
    <mergeCell ref="T503:U503"/>
    <mergeCell ref="W503:Y503"/>
    <mergeCell ref="A504:B504"/>
    <mergeCell ref="M504:N504"/>
    <mergeCell ref="T504:U504"/>
    <mergeCell ref="W504:Y504"/>
    <mergeCell ref="A500:B500"/>
    <mergeCell ref="M500:N500"/>
    <mergeCell ref="T500:U500"/>
    <mergeCell ref="W500:Y500"/>
    <mergeCell ref="A501:Y501"/>
    <mergeCell ref="A502:B502"/>
    <mergeCell ref="M502:N502"/>
    <mergeCell ref="T502:U502"/>
    <mergeCell ref="W502:Y502"/>
    <mergeCell ref="A497:B497"/>
    <mergeCell ref="M497:N497"/>
    <mergeCell ref="T497:U497"/>
    <mergeCell ref="W497:Y497"/>
    <mergeCell ref="A498:Y498"/>
    <mergeCell ref="A499:B499"/>
    <mergeCell ref="M499:N499"/>
    <mergeCell ref="T499:U499"/>
    <mergeCell ref="W499:Y499"/>
    <mergeCell ref="A494:B494"/>
    <mergeCell ref="M494:N494"/>
    <mergeCell ref="T494:U494"/>
    <mergeCell ref="W494:Y494"/>
    <mergeCell ref="A495:Y495"/>
    <mergeCell ref="A496:B496"/>
    <mergeCell ref="M496:N496"/>
    <mergeCell ref="T496:U496"/>
    <mergeCell ref="W496:Y496"/>
    <mergeCell ref="A491:Y491"/>
    <mergeCell ref="A492:B492"/>
    <mergeCell ref="M492:N492"/>
    <mergeCell ref="T492:U492"/>
    <mergeCell ref="W492:Y492"/>
    <mergeCell ref="A493:B493"/>
    <mergeCell ref="M493:N493"/>
    <mergeCell ref="T493:U493"/>
    <mergeCell ref="W493:Y493"/>
    <mergeCell ref="A488:Y488"/>
    <mergeCell ref="A489:B489"/>
    <mergeCell ref="M489:N489"/>
    <mergeCell ref="T489:U489"/>
    <mergeCell ref="W489:Y489"/>
    <mergeCell ref="A490:B490"/>
    <mergeCell ref="M490:N490"/>
    <mergeCell ref="T490:U490"/>
    <mergeCell ref="W490:Y490"/>
    <mergeCell ref="A486:B486"/>
    <mergeCell ref="M486:N486"/>
    <mergeCell ref="T486:U486"/>
    <mergeCell ref="W486:Y486"/>
    <mergeCell ref="A487:B487"/>
    <mergeCell ref="M487:N487"/>
    <mergeCell ref="T487:U487"/>
    <mergeCell ref="W487:Y487"/>
    <mergeCell ref="A483:Y483"/>
    <mergeCell ref="A484:B484"/>
    <mergeCell ref="M484:N484"/>
    <mergeCell ref="T484:U484"/>
    <mergeCell ref="W484:Y484"/>
    <mergeCell ref="A485:B485"/>
    <mergeCell ref="M485:N485"/>
    <mergeCell ref="T485:U485"/>
    <mergeCell ref="W485:Y485"/>
    <mergeCell ref="A480:Y480"/>
    <mergeCell ref="A481:B481"/>
    <mergeCell ref="M481:N481"/>
    <mergeCell ref="T481:U481"/>
    <mergeCell ref="W481:Y481"/>
    <mergeCell ref="A482:B482"/>
    <mergeCell ref="M482:N482"/>
    <mergeCell ref="T482:U482"/>
    <mergeCell ref="W482:Y482"/>
    <mergeCell ref="A477:Y477"/>
    <mergeCell ref="A478:B478"/>
    <mergeCell ref="M478:N478"/>
    <mergeCell ref="T478:U478"/>
    <mergeCell ref="W478:Y478"/>
    <mergeCell ref="A479:B479"/>
    <mergeCell ref="M479:N479"/>
    <mergeCell ref="T479:U479"/>
    <mergeCell ref="W479:Y479"/>
    <mergeCell ref="A474:Y474"/>
    <mergeCell ref="A475:B475"/>
    <mergeCell ref="M475:N475"/>
    <mergeCell ref="T475:U475"/>
    <mergeCell ref="W475:Y475"/>
    <mergeCell ref="A476:B476"/>
    <mergeCell ref="M476:N476"/>
    <mergeCell ref="T476:U476"/>
    <mergeCell ref="W476:Y476"/>
    <mergeCell ref="A471:Y471"/>
    <mergeCell ref="A472:B472"/>
    <mergeCell ref="M472:N472"/>
    <mergeCell ref="T472:U472"/>
    <mergeCell ref="W472:Y472"/>
    <mergeCell ref="A473:B473"/>
    <mergeCell ref="M473:N473"/>
    <mergeCell ref="T473:U473"/>
    <mergeCell ref="W473:Y473"/>
    <mergeCell ref="A469:B469"/>
    <mergeCell ref="M469:N469"/>
    <mergeCell ref="T469:U469"/>
    <mergeCell ref="W469:Y469"/>
    <mergeCell ref="A470:B470"/>
    <mergeCell ref="M470:N470"/>
    <mergeCell ref="T470:U470"/>
    <mergeCell ref="W470:Y470"/>
    <mergeCell ref="A467:B467"/>
    <mergeCell ref="M467:N467"/>
    <mergeCell ref="T467:U467"/>
    <mergeCell ref="W467:Y467"/>
    <mergeCell ref="A468:B468"/>
    <mergeCell ref="M468:N468"/>
    <mergeCell ref="T468:U468"/>
    <mergeCell ref="W468:Y468"/>
    <mergeCell ref="A465:B465"/>
    <mergeCell ref="M465:N465"/>
    <mergeCell ref="T465:U465"/>
    <mergeCell ref="W465:Y465"/>
    <mergeCell ref="A466:B466"/>
    <mergeCell ref="M466:N466"/>
    <mergeCell ref="T466:U466"/>
    <mergeCell ref="W466:Y466"/>
    <mergeCell ref="A463:B463"/>
    <mergeCell ref="M463:N463"/>
    <mergeCell ref="T463:U463"/>
    <mergeCell ref="W463:Y463"/>
    <mergeCell ref="A464:B464"/>
    <mergeCell ref="M464:N464"/>
    <mergeCell ref="T464:U464"/>
    <mergeCell ref="W464:Y464"/>
    <mergeCell ref="A460:B460"/>
    <mergeCell ref="M460:N460"/>
    <mergeCell ref="T460:U460"/>
    <mergeCell ref="W460:Y460"/>
    <mergeCell ref="A461:Y461"/>
    <mergeCell ref="A462:B462"/>
    <mergeCell ref="M462:N462"/>
    <mergeCell ref="T462:U462"/>
    <mergeCell ref="W462:Y462"/>
    <mergeCell ref="A458:B458"/>
    <mergeCell ref="M458:N458"/>
    <mergeCell ref="T458:U458"/>
    <mergeCell ref="W458:Y458"/>
    <mergeCell ref="A459:B459"/>
    <mergeCell ref="M459:N459"/>
    <mergeCell ref="T459:U459"/>
    <mergeCell ref="W459:Y459"/>
    <mergeCell ref="A456:B456"/>
    <mergeCell ref="M456:N456"/>
    <mergeCell ref="T456:U456"/>
    <mergeCell ref="W456:Y456"/>
    <mergeCell ref="A457:B457"/>
    <mergeCell ref="M457:N457"/>
    <mergeCell ref="T457:U457"/>
    <mergeCell ref="W457:Y457"/>
    <mergeCell ref="A453:B453"/>
    <mergeCell ref="M453:N453"/>
    <mergeCell ref="T453:U453"/>
    <mergeCell ref="W453:Y453"/>
    <mergeCell ref="A454:Y454"/>
    <mergeCell ref="A455:B455"/>
    <mergeCell ref="M455:N455"/>
    <mergeCell ref="T455:U455"/>
    <mergeCell ref="W455:Y455"/>
    <mergeCell ref="A451:B451"/>
    <mergeCell ref="M451:N451"/>
    <mergeCell ref="T451:U451"/>
    <mergeCell ref="W451:Y451"/>
    <mergeCell ref="A452:B452"/>
    <mergeCell ref="M452:N452"/>
    <mergeCell ref="T452:U452"/>
    <mergeCell ref="W452:Y452"/>
    <mergeCell ref="A449:B449"/>
    <mergeCell ref="M449:N449"/>
    <mergeCell ref="T449:U449"/>
    <mergeCell ref="W449:Y449"/>
    <mergeCell ref="A450:B450"/>
    <mergeCell ref="M450:N450"/>
    <mergeCell ref="T450:U450"/>
    <mergeCell ref="W450:Y450"/>
    <mergeCell ref="A446:B446"/>
    <mergeCell ref="M446:N446"/>
    <mergeCell ref="T446:U446"/>
    <mergeCell ref="W446:Y446"/>
    <mergeCell ref="A447:Y447"/>
    <mergeCell ref="A448:B448"/>
    <mergeCell ref="M448:N448"/>
    <mergeCell ref="T448:U448"/>
    <mergeCell ref="W448:Y448"/>
    <mergeCell ref="A443:Y443"/>
    <mergeCell ref="A444:B444"/>
    <mergeCell ref="M444:N444"/>
    <mergeCell ref="T444:U444"/>
    <mergeCell ref="W444:Y444"/>
    <mergeCell ref="A445:B445"/>
    <mergeCell ref="M445:N445"/>
    <mergeCell ref="T445:U445"/>
    <mergeCell ref="W445:Y445"/>
    <mergeCell ref="A441:B441"/>
    <mergeCell ref="M441:N441"/>
    <mergeCell ref="T441:U441"/>
    <mergeCell ref="W441:Y441"/>
    <mergeCell ref="A442:B442"/>
    <mergeCell ref="M442:N442"/>
    <mergeCell ref="T442:U442"/>
    <mergeCell ref="W442:Y442"/>
    <mergeCell ref="A439:B439"/>
    <mergeCell ref="M439:N439"/>
    <mergeCell ref="T439:U439"/>
    <mergeCell ref="W439:Y439"/>
    <mergeCell ref="A440:B440"/>
    <mergeCell ref="M440:N440"/>
    <mergeCell ref="T440:U440"/>
    <mergeCell ref="W440:Y440"/>
    <mergeCell ref="A437:B437"/>
    <mergeCell ref="M437:N437"/>
    <mergeCell ref="T437:U437"/>
    <mergeCell ref="W437:Y437"/>
    <mergeCell ref="A438:B438"/>
    <mergeCell ref="M438:N438"/>
    <mergeCell ref="T438:U438"/>
    <mergeCell ref="W438:Y438"/>
    <mergeCell ref="A435:B435"/>
    <mergeCell ref="M435:N435"/>
    <mergeCell ref="T435:U435"/>
    <mergeCell ref="W435:Y435"/>
    <mergeCell ref="A436:B436"/>
    <mergeCell ref="M436:N436"/>
    <mergeCell ref="T436:U436"/>
    <mergeCell ref="W436:Y436"/>
    <mergeCell ref="A433:B433"/>
    <mergeCell ref="M433:N433"/>
    <mergeCell ref="T433:U433"/>
    <mergeCell ref="W433:Y433"/>
    <mergeCell ref="A434:B434"/>
    <mergeCell ref="M434:N434"/>
    <mergeCell ref="T434:U434"/>
    <mergeCell ref="W434:Y434"/>
    <mergeCell ref="A431:B431"/>
    <mergeCell ref="M431:N431"/>
    <mergeCell ref="T431:U431"/>
    <mergeCell ref="W431:Y431"/>
    <mergeCell ref="A432:B432"/>
    <mergeCell ref="M432:N432"/>
    <mergeCell ref="T432:U432"/>
    <mergeCell ref="W432:Y432"/>
    <mergeCell ref="A429:B429"/>
    <mergeCell ref="M429:N429"/>
    <mergeCell ref="T429:U429"/>
    <mergeCell ref="W429:Y429"/>
    <mergeCell ref="A430:B430"/>
    <mergeCell ref="M430:N430"/>
    <mergeCell ref="T430:U430"/>
    <mergeCell ref="W430:Y430"/>
    <mergeCell ref="A427:B427"/>
    <mergeCell ref="M427:N427"/>
    <mergeCell ref="T427:U427"/>
    <mergeCell ref="W427:Y427"/>
    <mergeCell ref="A428:B428"/>
    <mergeCell ref="M428:N428"/>
    <mergeCell ref="T428:U428"/>
    <mergeCell ref="W428:Y428"/>
    <mergeCell ref="A425:B425"/>
    <mergeCell ref="M425:N425"/>
    <mergeCell ref="T425:U425"/>
    <mergeCell ref="W425:Y425"/>
    <mergeCell ref="A426:B426"/>
    <mergeCell ref="M426:N426"/>
    <mergeCell ref="T426:U426"/>
    <mergeCell ref="W426:Y426"/>
    <mergeCell ref="A423:B423"/>
    <mergeCell ref="M423:N423"/>
    <mergeCell ref="T423:U423"/>
    <mergeCell ref="W423:Y423"/>
    <mergeCell ref="A424:B424"/>
    <mergeCell ref="M424:N424"/>
    <mergeCell ref="T424:U424"/>
    <mergeCell ref="W424:Y424"/>
    <mergeCell ref="A421:B421"/>
    <mergeCell ref="M421:N421"/>
    <mergeCell ref="T421:U421"/>
    <mergeCell ref="W421:Y421"/>
    <mergeCell ref="A422:B422"/>
    <mergeCell ref="M422:N422"/>
    <mergeCell ref="T422:U422"/>
    <mergeCell ref="W422:Y422"/>
    <mergeCell ref="A418:B418"/>
    <mergeCell ref="M418:N418"/>
    <mergeCell ref="T418:U418"/>
    <mergeCell ref="W418:Y418"/>
    <mergeCell ref="A419:Y419"/>
    <mergeCell ref="A420:B420"/>
    <mergeCell ref="M420:N420"/>
    <mergeCell ref="T420:U420"/>
    <mergeCell ref="W420:Y420"/>
    <mergeCell ref="A415:B415"/>
    <mergeCell ref="M415:N415"/>
    <mergeCell ref="T415:U415"/>
    <mergeCell ref="W415:Y415"/>
    <mergeCell ref="A416:Y416"/>
    <mergeCell ref="A417:B417"/>
    <mergeCell ref="M417:N417"/>
    <mergeCell ref="T417:U417"/>
    <mergeCell ref="W417:Y417"/>
    <mergeCell ref="A413:B413"/>
    <mergeCell ref="M413:N413"/>
    <mergeCell ref="T413:U413"/>
    <mergeCell ref="W413:Y413"/>
    <mergeCell ref="A414:B414"/>
    <mergeCell ref="M414:N414"/>
    <mergeCell ref="T414:U414"/>
    <mergeCell ref="W414:Y414"/>
    <mergeCell ref="A411:B411"/>
    <mergeCell ref="M411:N411"/>
    <mergeCell ref="T411:U411"/>
    <mergeCell ref="W411:Y411"/>
    <mergeCell ref="A412:B412"/>
    <mergeCell ref="M412:N412"/>
    <mergeCell ref="T412:U412"/>
    <mergeCell ref="W412:Y412"/>
    <mergeCell ref="A408:Y408"/>
    <mergeCell ref="A409:B409"/>
    <mergeCell ref="M409:N409"/>
    <mergeCell ref="T409:U409"/>
    <mergeCell ref="W409:Y409"/>
    <mergeCell ref="A410:B410"/>
    <mergeCell ref="M410:N410"/>
    <mergeCell ref="T410:U410"/>
    <mergeCell ref="W410:Y410"/>
    <mergeCell ref="A406:B406"/>
    <mergeCell ref="M406:N406"/>
    <mergeCell ref="T406:U406"/>
    <mergeCell ref="W406:Y406"/>
    <mergeCell ref="A407:B407"/>
    <mergeCell ref="M407:N407"/>
    <mergeCell ref="T407:U407"/>
    <mergeCell ref="W407:Y407"/>
    <mergeCell ref="A404:B404"/>
    <mergeCell ref="M404:N404"/>
    <mergeCell ref="T404:U404"/>
    <mergeCell ref="W404:Y404"/>
    <mergeCell ref="A405:B405"/>
    <mergeCell ref="M405:N405"/>
    <mergeCell ref="T405:U405"/>
    <mergeCell ref="W405:Y405"/>
    <mergeCell ref="A402:B402"/>
    <mergeCell ref="M402:N402"/>
    <mergeCell ref="T402:U402"/>
    <mergeCell ref="W402:Y402"/>
    <mergeCell ref="A403:B403"/>
    <mergeCell ref="M403:N403"/>
    <mergeCell ref="T403:U403"/>
    <mergeCell ref="W403:Y403"/>
    <mergeCell ref="A400:B400"/>
    <mergeCell ref="M400:N400"/>
    <mergeCell ref="T400:U400"/>
    <mergeCell ref="W400:Y400"/>
    <mergeCell ref="A401:B401"/>
    <mergeCell ref="M401:N401"/>
    <mergeCell ref="T401:U401"/>
    <mergeCell ref="W401:Y401"/>
    <mergeCell ref="A397:Y397"/>
    <mergeCell ref="A398:B398"/>
    <mergeCell ref="M398:N398"/>
    <mergeCell ref="T398:U398"/>
    <mergeCell ref="W398:Y398"/>
    <mergeCell ref="A399:B399"/>
    <mergeCell ref="M399:N399"/>
    <mergeCell ref="T399:U399"/>
    <mergeCell ref="W399:Y399"/>
    <mergeCell ref="A394:Y394"/>
    <mergeCell ref="A395:B395"/>
    <mergeCell ref="M395:N395"/>
    <mergeCell ref="T395:U395"/>
    <mergeCell ref="W395:Y395"/>
    <mergeCell ref="A396:B396"/>
    <mergeCell ref="M396:N396"/>
    <mergeCell ref="T396:U396"/>
    <mergeCell ref="W396:Y396"/>
    <mergeCell ref="A391:Y391"/>
    <mergeCell ref="A392:B392"/>
    <mergeCell ref="M392:N392"/>
    <mergeCell ref="T392:U392"/>
    <mergeCell ref="W392:Y392"/>
    <mergeCell ref="A393:B393"/>
    <mergeCell ref="M393:N393"/>
    <mergeCell ref="T393:U393"/>
    <mergeCell ref="W393:Y393"/>
    <mergeCell ref="A389:B389"/>
    <mergeCell ref="M389:N389"/>
    <mergeCell ref="T389:U389"/>
    <mergeCell ref="W389:Y389"/>
    <mergeCell ref="A390:B390"/>
    <mergeCell ref="M390:N390"/>
    <mergeCell ref="T390:U390"/>
    <mergeCell ref="W390:Y390"/>
    <mergeCell ref="A386:B386"/>
    <mergeCell ref="M386:N386"/>
    <mergeCell ref="T386:U386"/>
    <mergeCell ref="W386:Y386"/>
    <mergeCell ref="A387:Y387"/>
    <mergeCell ref="A388:B388"/>
    <mergeCell ref="M388:N388"/>
    <mergeCell ref="T388:U388"/>
    <mergeCell ref="W388:Y388"/>
    <mergeCell ref="A383:B383"/>
    <mergeCell ref="M383:N383"/>
    <mergeCell ref="T383:U383"/>
    <mergeCell ref="W383:Y383"/>
    <mergeCell ref="A384:Y384"/>
    <mergeCell ref="A385:B385"/>
    <mergeCell ref="M385:N385"/>
    <mergeCell ref="T385:U385"/>
    <mergeCell ref="W385:Y385"/>
    <mergeCell ref="A380:B380"/>
    <mergeCell ref="M380:N380"/>
    <mergeCell ref="T380:U380"/>
    <mergeCell ref="W380:Y380"/>
    <mergeCell ref="A381:Y381"/>
    <mergeCell ref="A382:B382"/>
    <mergeCell ref="M382:N382"/>
    <mergeCell ref="T382:U382"/>
    <mergeCell ref="W382:Y382"/>
    <mergeCell ref="A377:B377"/>
    <mergeCell ref="M377:N377"/>
    <mergeCell ref="T377:U377"/>
    <mergeCell ref="W377:Y377"/>
    <mergeCell ref="A378:Y378"/>
    <mergeCell ref="A379:B379"/>
    <mergeCell ref="M379:N379"/>
    <mergeCell ref="T379:U379"/>
    <mergeCell ref="W379:Y379"/>
    <mergeCell ref="A374:B374"/>
    <mergeCell ref="M374:N374"/>
    <mergeCell ref="T374:U374"/>
    <mergeCell ref="W374:Y374"/>
    <mergeCell ref="A375:Y375"/>
    <mergeCell ref="A376:B376"/>
    <mergeCell ref="M376:N376"/>
    <mergeCell ref="T376:U376"/>
    <mergeCell ref="W376:Y376"/>
    <mergeCell ref="A372:B372"/>
    <mergeCell ref="M372:N372"/>
    <mergeCell ref="T372:U372"/>
    <mergeCell ref="W372:Y372"/>
    <mergeCell ref="A373:B373"/>
    <mergeCell ref="M373:N373"/>
    <mergeCell ref="T373:U373"/>
    <mergeCell ref="W373:Y373"/>
    <mergeCell ref="A370:B370"/>
    <mergeCell ref="M370:N370"/>
    <mergeCell ref="T370:U370"/>
    <mergeCell ref="W370:Y370"/>
    <mergeCell ref="A371:B371"/>
    <mergeCell ref="M371:N371"/>
    <mergeCell ref="T371:U371"/>
    <mergeCell ref="W371:Y371"/>
    <mergeCell ref="A368:B368"/>
    <mergeCell ref="M368:N368"/>
    <mergeCell ref="T368:U368"/>
    <mergeCell ref="W368:Y368"/>
    <mergeCell ref="A369:B369"/>
    <mergeCell ref="M369:N369"/>
    <mergeCell ref="T369:U369"/>
    <mergeCell ref="W369:Y369"/>
    <mergeCell ref="A366:B366"/>
    <mergeCell ref="M366:N366"/>
    <mergeCell ref="T366:U366"/>
    <mergeCell ref="W366:Y366"/>
    <mergeCell ref="A367:B367"/>
    <mergeCell ref="M367:N367"/>
    <mergeCell ref="T367:U367"/>
    <mergeCell ref="W367:Y367"/>
    <mergeCell ref="A363:B363"/>
    <mergeCell ref="M363:N363"/>
    <mergeCell ref="T363:U363"/>
    <mergeCell ref="W363:Y363"/>
    <mergeCell ref="A364:Y364"/>
    <mergeCell ref="A365:B365"/>
    <mergeCell ref="M365:N365"/>
    <mergeCell ref="T365:U365"/>
    <mergeCell ref="W365:Y365"/>
    <mergeCell ref="A361:B361"/>
    <mergeCell ref="M361:N361"/>
    <mergeCell ref="T361:U361"/>
    <mergeCell ref="W361:Y361"/>
    <mergeCell ref="A362:B362"/>
    <mergeCell ref="M362:N362"/>
    <mergeCell ref="T362:U362"/>
    <mergeCell ref="W362:Y362"/>
    <mergeCell ref="A358:B358"/>
    <mergeCell ref="M358:N358"/>
    <mergeCell ref="T358:U358"/>
    <mergeCell ref="W358:Y358"/>
    <mergeCell ref="A359:Y359"/>
    <mergeCell ref="A360:B360"/>
    <mergeCell ref="M360:N360"/>
    <mergeCell ref="T360:U360"/>
    <mergeCell ref="W360:Y360"/>
    <mergeCell ref="A355:B355"/>
    <mergeCell ref="M355:N355"/>
    <mergeCell ref="T355:U355"/>
    <mergeCell ref="W355:Y355"/>
    <mergeCell ref="A356:Y356"/>
    <mergeCell ref="A357:B357"/>
    <mergeCell ref="M357:N357"/>
    <mergeCell ref="T357:U357"/>
    <mergeCell ref="W357:Y357"/>
    <mergeCell ref="A352:Y352"/>
    <mergeCell ref="A353:B353"/>
    <mergeCell ref="M353:N353"/>
    <mergeCell ref="T353:U353"/>
    <mergeCell ref="W353:Y353"/>
    <mergeCell ref="A354:B354"/>
    <mergeCell ref="M354:N354"/>
    <mergeCell ref="T354:U354"/>
    <mergeCell ref="W354:Y354"/>
    <mergeCell ref="A349:Y349"/>
    <mergeCell ref="A350:B350"/>
    <mergeCell ref="M350:N350"/>
    <mergeCell ref="T350:U350"/>
    <mergeCell ref="W350:Y350"/>
    <mergeCell ref="A351:B351"/>
    <mergeCell ref="M351:N351"/>
    <mergeCell ref="T351:U351"/>
    <mergeCell ref="W351:Y351"/>
    <mergeCell ref="A346:Y346"/>
    <mergeCell ref="A347:B347"/>
    <mergeCell ref="M347:N347"/>
    <mergeCell ref="T347:U347"/>
    <mergeCell ref="W347:Y347"/>
    <mergeCell ref="A348:B348"/>
    <mergeCell ref="M348:N348"/>
    <mergeCell ref="T348:U348"/>
    <mergeCell ref="W348:Y348"/>
    <mergeCell ref="A343:Y343"/>
    <mergeCell ref="A344:B344"/>
    <mergeCell ref="M344:N344"/>
    <mergeCell ref="T344:U344"/>
    <mergeCell ref="W344:Y344"/>
    <mergeCell ref="A345:B345"/>
    <mergeCell ref="M345:N345"/>
    <mergeCell ref="T345:U345"/>
    <mergeCell ref="W345:Y345"/>
    <mergeCell ref="A340:Y340"/>
    <mergeCell ref="A341:B341"/>
    <mergeCell ref="M341:N341"/>
    <mergeCell ref="T341:U341"/>
    <mergeCell ref="W341:Y341"/>
    <mergeCell ref="A342:B342"/>
    <mergeCell ref="M342:N342"/>
    <mergeCell ref="T342:U342"/>
    <mergeCell ref="W342:Y342"/>
    <mergeCell ref="A338:B338"/>
    <mergeCell ref="M338:N338"/>
    <mergeCell ref="T338:U338"/>
    <mergeCell ref="W338:Y338"/>
    <mergeCell ref="A339:B339"/>
    <mergeCell ref="M339:N339"/>
    <mergeCell ref="T339:U339"/>
    <mergeCell ref="W339:Y339"/>
    <mergeCell ref="A336:B336"/>
    <mergeCell ref="M336:N336"/>
    <mergeCell ref="T336:U336"/>
    <mergeCell ref="W336:Y336"/>
    <mergeCell ref="A337:B337"/>
    <mergeCell ref="M337:N337"/>
    <mergeCell ref="T337:U337"/>
    <mergeCell ref="W337:Y337"/>
    <mergeCell ref="A333:B333"/>
    <mergeCell ref="M333:N333"/>
    <mergeCell ref="T333:U333"/>
    <mergeCell ref="W333:Y333"/>
    <mergeCell ref="A334:Y334"/>
    <mergeCell ref="A335:B335"/>
    <mergeCell ref="M335:N335"/>
    <mergeCell ref="T335:U335"/>
    <mergeCell ref="W335:Y335"/>
    <mergeCell ref="A331:B331"/>
    <mergeCell ref="M331:N331"/>
    <mergeCell ref="T331:U331"/>
    <mergeCell ref="W331:Y331"/>
    <mergeCell ref="A332:B332"/>
    <mergeCell ref="M332:N332"/>
    <mergeCell ref="T332:U332"/>
    <mergeCell ref="W332:Y332"/>
    <mergeCell ref="A328:B328"/>
    <mergeCell ref="M328:N328"/>
    <mergeCell ref="T328:U328"/>
    <mergeCell ref="W328:Y328"/>
    <mergeCell ref="A329:Y329"/>
    <mergeCell ref="A330:B330"/>
    <mergeCell ref="M330:N330"/>
    <mergeCell ref="T330:U330"/>
    <mergeCell ref="W330:Y330"/>
    <mergeCell ref="A326:B326"/>
    <mergeCell ref="M326:N326"/>
    <mergeCell ref="T326:U326"/>
    <mergeCell ref="W326:Y326"/>
    <mergeCell ref="A327:B327"/>
    <mergeCell ref="M327:N327"/>
    <mergeCell ref="T327:U327"/>
    <mergeCell ref="W327:Y327"/>
    <mergeCell ref="A324:B324"/>
    <mergeCell ref="M324:N324"/>
    <mergeCell ref="T324:U324"/>
    <mergeCell ref="W324:Y324"/>
    <mergeCell ref="A325:B325"/>
    <mergeCell ref="M325:N325"/>
    <mergeCell ref="T325:U325"/>
    <mergeCell ref="W325:Y325"/>
    <mergeCell ref="A322:B322"/>
    <mergeCell ref="M322:N322"/>
    <mergeCell ref="T322:U322"/>
    <mergeCell ref="W322:Y322"/>
    <mergeCell ref="A323:B323"/>
    <mergeCell ref="M323:N323"/>
    <mergeCell ref="T323:U323"/>
    <mergeCell ref="W323:Y323"/>
    <mergeCell ref="A320:B320"/>
    <mergeCell ref="M320:N320"/>
    <mergeCell ref="T320:U320"/>
    <mergeCell ref="W320:Y320"/>
    <mergeCell ref="A321:B321"/>
    <mergeCell ref="M321:N321"/>
    <mergeCell ref="T321:U321"/>
    <mergeCell ref="W321:Y321"/>
    <mergeCell ref="A317:B317"/>
    <mergeCell ref="M317:N317"/>
    <mergeCell ref="T317:U317"/>
    <mergeCell ref="W317:Y317"/>
    <mergeCell ref="A318:Y318"/>
    <mergeCell ref="A319:B319"/>
    <mergeCell ref="M319:N319"/>
    <mergeCell ref="T319:U319"/>
    <mergeCell ref="W319:Y319"/>
    <mergeCell ref="A314:B314"/>
    <mergeCell ref="M314:N314"/>
    <mergeCell ref="T314:U314"/>
    <mergeCell ref="W314:Y314"/>
    <mergeCell ref="A315:Y315"/>
    <mergeCell ref="A316:B316"/>
    <mergeCell ref="M316:N316"/>
    <mergeCell ref="T316:U316"/>
    <mergeCell ref="W316:Y316"/>
    <mergeCell ref="A311:B311"/>
    <mergeCell ref="M311:N311"/>
    <mergeCell ref="T311:U311"/>
    <mergeCell ref="W311:Y311"/>
    <mergeCell ref="A312:Y312"/>
    <mergeCell ref="A313:B313"/>
    <mergeCell ref="M313:N313"/>
    <mergeCell ref="T313:U313"/>
    <mergeCell ref="W313:Y313"/>
    <mergeCell ref="A309:B309"/>
    <mergeCell ref="M309:N309"/>
    <mergeCell ref="T309:U309"/>
    <mergeCell ref="W309:Y309"/>
    <mergeCell ref="A310:B310"/>
    <mergeCell ref="M310:N310"/>
    <mergeCell ref="T310:U310"/>
    <mergeCell ref="W310:Y310"/>
    <mergeCell ref="A306:B306"/>
    <mergeCell ref="M306:N306"/>
    <mergeCell ref="T306:U306"/>
    <mergeCell ref="W306:Y306"/>
    <mergeCell ref="A307:Y307"/>
    <mergeCell ref="A308:B308"/>
    <mergeCell ref="M308:N308"/>
    <mergeCell ref="T308:U308"/>
    <mergeCell ref="W308:Y308"/>
    <mergeCell ref="A303:B303"/>
    <mergeCell ref="M303:N303"/>
    <mergeCell ref="T303:U303"/>
    <mergeCell ref="W303:Y303"/>
    <mergeCell ref="A304:Y304"/>
    <mergeCell ref="A305:B305"/>
    <mergeCell ref="M305:N305"/>
    <mergeCell ref="T305:U305"/>
    <mergeCell ref="W305:Y305"/>
    <mergeCell ref="A300:B300"/>
    <mergeCell ref="M300:N300"/>
    <mergeCell ref="T300:U300"/>
    <mergeCell ref="W300:Y300"/>
    <mergeCell ref="A301:Y301"/>
    <mergeCell ref="A302:B302"/>
    <mergeCell ref="M302:N302"/>
    <mergeCell ref="T302:U302"/>
    <mergeCell ref="W302:Y302"/>
    <mergeCell ref="A298:B298"/>
    <mergeCell ref="M298:N298"/>
    <mergeCell ref="T298:U298"/>
    <mergeCell ref="W298:Y298"/>
    <mergeCell ref="A299:B299"/>
    <mergeCell ref="M299:N299"/>
    <mergeCell ref="T299:U299"/>
    <mergeCell ref="W299:Y299"/>
    <mergeCell ref="A296:B296"/>
    <mergeCell ref="M296:N296"/>
    <mergeCell ref="T296:U296"/>
    <mergeCell ref="W296:Y296"/>
    <mergeCell ref="A297:B297"/>
    <mergeCell ref="M297:N297"/>
    <mergeCell ref="T297:U297"/>
    <mergeCell ref="W297:Y297"/>
    <mergeCell ref="A294:B294"/>
    <mergeCell ref="M294:N294"/>
    <mergeCell ref="T294:U294"/>
    <mergeCell ref="W294:Y294"/>
    <mergeCell ref="A295:B295"/>
    <mergeCell ref="M295:N295"/>
    <mergeCell ref="T295:U295"/>
    <mergeCell ref="W295:Y295"/>
    <mergeCell ref="A292:B292"/>
    <mergeCell ref="M292:N292"/>
    <mergeCell ref="T292:U292"/>
    <mergeCell ref="W292:Y292"/>
    <mergeCell ref="A293:B293"/>
    <mergeCell ref="M293:N293"/>
    <mergeCell ref="T293:U293"/>
    <mergeCell ref="W293:Y293"/>
    <mergeCell ref="A290:B290"/>
    <mergeCell ref="M290:N290"/>
    <mergeCell ref="T290:U290"/>
    <mergeCell ref="W290:Y290"/>
    <mergeCell ref="A291:B291"/>
    <mergeCell ref="M291:N291"/>
    <mergeCell ref="T291:U291"/>
    <mergeCell ref="W291:Y291"/>
    <mergeCell ref="A288:B288"/>
    <mergeCell ref="M288:N288"/>
    <mergeCell ref="T288:U288"/>
    <mergeCell ref="W288:Y288"/>
    <mergeCell ref="A289:B289"/>
    <mergeCell ref="M289:N289"/>
    <mergeCell ref="T289:U289"/>
    <mergeCell ref="W289:Y289"/>
    <mergeCell ref="A286:B286"/>
    <mergeCell ref="M286:N286"/>
    <mergeCell ref="T286:U286"/>
    <mergeCell ref="W286:Y286"/>
    <mergeCell ref="A287:B287"/>
    <mergeCell ref="M287:N287"/>
    <mergeCell ref="T287:U287"/>
    <mergeCell ref="W287:Y287"/>
    <mergeCell ref="A284:B284"/>
    <mergeCell ref="M284:N284"/>
    <mergeCell ref="T284:U284"/>
    <mergeCell ref="W284:Y284"/>
    <mergeCell ref="A285:B285"/>
    <mergeCell ref="M285:N285"/>
    <mergeCell ref="T285:U285"/>
    <mergeCell ref="W285:Y285"/>
    <mergeCell ref="A282:B282"/>
    <mergeCell ref="M282:N282"/>
    <mergeCell ref="T282:U282"/>
    <mergeCell ref="W282:Y282"/>
    <mergeCell ref="A283:B283"/>
    <mergeCell ref="M283:N283"/>
    <mergeCell ref="T283:U283"/>
    <mergeCell ref="W283:Y283"/>
    <mergeCell ref="A280:B280"/>
    <mergeCell ref="M280:N280"/>
    <mergeCell ref="T280:U280"/>
    <mergeCell ref="W280:Y280"/>
    <mergeCell ref="A281:B281"/>
    <mergeCell ref="M281:N281"/>
    <mergeCell ref="T281:U281"/>
    <mergeCell ref="W281:Y281"/>
    <mergeCell ref="A277:B277"/>
    <mergeCell ref="M277:N277"/>
    <mergeCell ref="T277:U277"/>
    <mergeCell ref="W277:Y277"/>
    <mergeCell ref="A278:Y278"/>
    <mergeCell ref="A279:B279"/>
    <mergeCell ref="M279:N279"/>
    <mergeCell ref="T279:U279"/>
    <mergeCell ref="W279:Y279"/>
    <mergeCell ref="A275:B275"/>
    <mergeCell ref="M275:N275"/>
    <mergeCell ref="T275:U275"/>
    <mergeCell ref="W275:Y275"/>
    <mergeCell ref="A276:B276"/>
    <mergeCell ref="M276:N276"/>
    <mergeCell ref="T276:U276"/>
    <mergeCell ref="W276:Y276"/>
    <mergeCell ref="A273:B273"/>
    <mergeCell ref="M273:N273"/>
    <mergeCell ref="T273:U273"/>
    <mergeCell ref="W273:Y273"/>
    <mergeCell ref="A274:B274"/>
    <mergeCell ref="M274:N274"/>
    <mergeCell ref="T274:U274"/>
    <mergeCell ref="W274:Y274"/>
    <mergeCell ref="A270:B270"/>
    <mergeCell ref="M270:N270"/>
    <mergeCell ref="T270:U270"/>
    <mergeCell ref="W270:Y270"/>
    <mergeCell ref="A271:Y271"/>
    <mergeCell ref="A272:B272"/>
    <mergeCell ref="M272:N272"/>
    <mergeCell ref="T272:U272"/>
    <mergeCell ref="W272:Y272"/>
    <mergeCell ref="A267:B267"/>
    <mergeCell ref="M267:N267"/>
    <mergeCell ref="T267:U267"/>
    <mergeCell ref="W267:Y267"/>
    <mergeCell ref="A268:Y268"/>
    <mergeCell ref="A269:B269"/>
    <mergeCell ref="M269:N269"/>
    <mergeCell ref="T269:U269"/>
    <mergeCell ref="W269:Y269"/>
    <mergeCell ref="A264:B264"/>
    <mergeCell ref="M264:N264"/>
    <mergeCell ref="T264:U264"/>
    <mergeCell ref="W264:Y264"/>
    <mergeCell ref="A265:Y265"/>
    <mergeCell ref="A266:B266"/>
    <mergeCell ref="M266:N266"/>
    <mergeCell ref="T266:U266"/>
    <mergeCell ref="W266:Y266"/>
    <mergeCell ref="A262:B262"/>
    <mergeCell ref="M262:N262"/>
    <mergeCell ref="T262:U262"/>
    <mergeCell ref="W262:Y262"/>
    <mergeCell ref="A263:B263"/>
    <mergeCell ref="M263:N263"/>
    <mergeCell ref="T263:U263"/>
    <mergeCell ref="W263:Y263"/>
    <mergeCell ref="A259:Y259"/>
    <mergeCell ref="A260:B260"/>
    <mergeCell ref="M260:N260"/>
    <mergeCell ref="T260:U260"/>
    <mergeCell ref="W260:Y260"/>
    <mergeCell ref="A261:B261"/>
    <mergeCell ref="M261:N261"/>
    <mergeCell ref="T261:U261"/>
    <mergeCell ref="W261:Y261"/>
    <mergeCell ref="A256:Y256"/>
    <mergeCell ref="A257:B257"/>
    <mergeCell ref="M257:N257"/>
    <mergeCell ref="T257:U257"/>
    <mergeCell ref="W257:Y257"/>
    <mergeCell ref="A258:B258"/>
    <mergeCell ref="M258:N258"/>
    <mergeCell ref="T258:U258"/>
    <mergeCell ref="W258:Y258"/>
    <mergeCell ref="A254:B254"/>
    <mergeCell ref="M254:N254"/>
    <mergeCell ref="T254:U254"/>
    <mergeCell ref="W254:Y254"/>
    <mergeCell ref="A255:B255"/>
    <mergeCell ref="M255:N255"/>
    <mergeCell ref="T255:U255"/>
    <mergeCell ref="W255:Y255"/>
    <mergeCell ref="A252:B252"/>
    <mergeCell ref="M252:N252"/>
    <mergeCell ref="T252:U252"/>
    <mergeCell ref="W252:Y252"/>
    <mergeCell ref="A253:B253"/>
    <mergeCell ref="M253:N253"/>
    <mergeCell ref="T253:U253"/>
    <mergeCell ref="W253:Y253"/>
    <mergeCell ref="A250:B250"/>
    <mergeCell ref="M250:N250"/>
    <mergeCell ref="T250:U250"/>
    <mergeCell ref="W250:Y250"/>
    <mergeCell ref="A251:B251"/>
    <mergeCell ref="M251:N251"/>
    <mergeCell ref="T251:U251"/>
    <mergeCell ref="W251:Y251"/>
    <mergeCell ref="A248:B248"/>
    <mergeCell ref="M248:N248"/>
    <mergeCell ref="T248:U248"/>
    <mergeCell ref="W248:Y248"/>
    <mergeCell ref="A249:B249"/>
    <mergeCell ref="M249:N249"/>
    <mergeCell ref="T249:U249"/>
    <mergeCell ref="W249:Y249"/>
    <mergeCell ref="A246:B246"/>
    <mergeCell ref="M246:N246"/>
    <mergeCell ref="T246:U246"/>
    <mergeCell ref="W246:Y246"/>
    <mergeCell ref="A247:B247"/>
    <mergeCell ref="M247:N247"/>
    <mergeCell ref="T247:U247"/>
    <mergeCell ref="W247:Y247"/>
    <mergeCell ref="A244:B244"/>
    <mergeCell ref="M244:N244"/>
    <mergeCell ref="T244:U244"/>
    <mergeCell ref="W244:Y244"/>
    <mergeCell ref="A245:B245"/>
    <mergeCell ref="M245:N245"/>
    <mergeCell ref="T245:U245"/>
    <mergeCell ref="W245:Y245"/>
    <mergeCell ref="A241:B241"/>
    <mergeCell ref="M241:N241"/>
    <mergeCell ref="T241:U241"/>
    <mergeCell ref="W241:Y241"/>
    <mergeCell ref="A242:Y242"/>
    <mergeCell ref="A243:B243"/>
    <mergeCell ref="M243:N243"/>
    <mergeCell ref="T243:U243"/>
    <mergeCell ref="W243:Y243"/>
    <mergeCell ref="A238:B238"/>
    <mergeCell ref="M238:N238"/>
    <mergeCell ref="T238:U238"/>
    <mergeCell ref="W238:Y238"/>
    <mergeCell ref="A239:Y239"/>
    <mergeCell ref="A240:B240"/>
    <mergeCell ref="M240:N240"/>
    <mergeCell ref="T240:U240"/>
    <mergeCell ref="W240:Y240"/>
    <mergeCell ref="A236:B236"/>
    <mergeCell ref="M236:N236"/>
    <mergeCell ref="T236:U236"/>
    <mergeCell ref="W236:Y236"/>
    <mergeCell ref="A237:B237"/>
    <mergeCell ref="M237:N237"/>
    <mergeCell ref="T237:U237"/>
    <mergeCell ref="W237:Y237"/>
    <mergeCell ref="A234:B234"/>
    <mergeCell ref="M234:N234"/>
    <mergeCell ref="T234:U234"/>
    <mergeCell ref="W234:Y234"/>
    <mergeCell ref="A235:B235"/>
    <mergeCell ref="M235:N235"/>
    <mergeCell ref="T235:U235"/>
    <mergeCell ref="W235:Y235"/>
    <mergeCell ref="A232:B232"/>
    <mergeCell ref="M232:N232"/>
    <mergeCell ref="T232:U232"/>
    <mergeCell ref="W232:Y232"/>
    <mergeCell ref="A233:B233"/>
    <mergeCell ref="M233:N233"/>
    <mergeCell ref="T233:U233"/>
    <mergeCell ref="W233:Y233"/>
    <mergeCell ref="A230:B230"/>
    <mergeCell ref="M230:N230"/>
    <mergeCell ref="T230:U230"/>
    <mergeCell ref="W230:Y230"/>
    <mergeCell ref="A231:B231"/>
    <mergeCell ref="M231:N231"/>
    <mergeCell ref="T231:U231"/>
    <mergeCell ref="W231:Y231"/>
    <mergeCell ref="A228:B228"/>
    <mergeCell ref="M228:N228"/>
    <mergeCell ref="T228:U228"/>
    <mergeCell ref="W228:Y228"/>
    <mergeCell ref="A229:B229"/>
    <mergeCell ref="M229:N229"/>
    <mergeCell ref="T229:U229"/>
    <mergeCell ref="W229:Y229"/>
    <mergeCell ref="A226:B226"/>
    <mergeCell ref="M226:N226"/>
    <mergeCell ref="T226:U226"/>
    <mergeCell ref="W226:Y226"/>
    <mergeCell ref="A227:B227"/>
    <mergeCell ref="M227:N227"/>
    <mergeCell ref="T227:U227"/>
    <mergeCell ref="W227:Y227"/>
    <mergeCell ref="A224:B224"/>
    <mergeCell ref="M224:N224"/>
    <mergeCell ref="T224:U224"/>
    <mergeCell ref="W224:Y224"/>
    <mergeCell ref="A225:B225"/>
    <mergeCell ref="M225:N225"/>
    <mergeCell ref="T225:U225"/>
    <mergeCell ref="W225:Y225"/>
    <mergeCell ref="A222:B222"/>
    <mergeCell ref="M222:N222"/>
    <mergeCell ref="T222:U222"/>
    <mergeCell ref="W222:Y222"/>
    <mergeCell ref="A223:B223"/>
    <mergeCell ref="M223:N223"/>
    <mergeCell ref="T223:U223"/>
    <mergeCell ref="W223:Y223"/>
    <mergeCell ref="A220:B220"/>
    <mergeCell ref="M220:N220"/>
    <mergeCell ref="T220:U220"/>
    <mergeCell ref="W220:Y220"/>
    <mergeCell ref="A221:B221"/>
    <mergeCell ref="M221:N221"/>
    <mergeCell ref="T221:U221"/>
    <mergeCell ref="W221:Y221"/>
    <mergeCell ref="A218:B218"/>
    <mergeCell ref="M218:N218"/>
    <mergeCell ref="T218:U218"/>
    <mergeCell ref="W218:Y218"/>
    <mergeCell ref="A219:B219"/>
    <mergeCell ref="M219:N219"/>
    <mergeCell ref="T219:U219"/>
    <mergeCell ref="W219:Y219"/>
    <mergeCell ref="A216:B216"/>
    <mergeCell ref="M216:N216"/>
    <mergeCell ref="T216:U216"/>
    <mergeCell ref="W216:Y216"/>
    <mergeCell ref="A217:B217"/>
    <mergeCell ref="M217:N217"/>
    <mergeCell ref="T217:U217"/>
    <mergeCell ref="W217:Y217"/>
    <mergeCell ref="A214:B214"/>
    <mergeCell ref="M214:N214"/>
    <mergeCell ref="T214:U214"/>
    <mergeCell ref="W214:Y214"/>
    <mergeCell ref="A215:B215"/>
    <mergeCell ref="M215:N215"/>
    <mergeCell ref="T215:U215"/>
    <mergeCell ref="W215:Y215"/>
    <mergeCell ref="A212:B212"/>
    <mergeCell ref="M212:N212"/>
    <mergeCell ref="T212:U212"/>
    <mergeCell ref="W212:Y212"/>
    <mergeCell ref="A213:B213"/>
    <mergeCell ref="M213:N213"/>
    <mergeCell ref="T213:U213"/>
    <mergeCell ref="W213:Y213"/>
    <mergeCell ref="A209:B209"/>
    <mergeCell ref="M209:N209"/>
    <mergeCell ref="T209:U209"/>
    <mergeCell ref="W209:Y209"/>
    <mergeCell ref="A210:Y210"/>
    <mergeCell ref="A211:B211"/>
    <mergeCell ref="M211:N211"/>
    <mergeCell ref="T211:U211"/>
    <mergeCell ref="W211:Y211"/>
    <mergeCell ref="A206:B206"/>
    <mergeCell ref="M206:N206"/>
    <mergeCell ref="T206:U206"/>
    <mergeCell ref="W206:Y206"/>
    <mergeCell ref="A207:Y207"/>
    <mergeCell ref="A208:B208"/>
    <mergeCell ref="M208:N208"/>
    <mergeCell ref="T208:U208"/>
    <mergeCell ref="W208:Y208"/>
    <mergeCell ref="A204:B204"/>
    <mergeCell ref="M204:N204"/>
    <mergeCell ref="T204:U204"/>
    <mergeCell ref="W204:Y204"/>
    <mergeCell ref="A205:B205"/>
    <mergeCell ref="M205:N205"/>
    <mergeCell ref="T205:U205"/>
    <mergeCell ref="W205:Y205"/>
    <mergeCell ref="A202:B202"/>
    <mergeCell ref="M202:N202"/>
    <mergeCell ref="T202:U202"/>
    <mergeCell ref="W202:Y202"/>
    <mergeCell ref="A203:B203"/>
    <mergeCell ref="M203:N203"/>
    <mergeCell ref="T203:U203"/>
    <mergeCell ref="W203:Y203"/>
    <mergeCell ref="A200:B200"/>
    <mergeCell ref="M200:N200"/>
    <mergeCell ref="T200:U200"/>
    <mergeCell ref="W200:Y200"/>
    <mergeCell ref="A201:B201"/>
    <mergeCell ref="M201:N201"/>
    <mergeCell ref="T201:U201"/>
    <mergeCell ref="W201:Y201"/>
    <mergeCell ref="A198:B198"/>
    <mergeCell ref="M198:N198"/>
    <mergeCell ref="T198:U198"/>
    <mergeCell ref="W198:Y198"/>
    <mergeCell ref="A199:B199"/>
    <mergeCell ref="M199:N199"/>
    <mergeCell ref="T199:U199"/>
    <mergeCell ref="W199:Y199"/>
    <mergeCell ref="A196:B196"/>
    <mergeCell ref="M196:N196"/>
    <mergeCell ref="T196:U196"/>
    <mergeCell ref="W196:Y196"/>
    <mergeCell ref="A197:B197"/>
    <mergeCell ref="M197:N197"/>
    <mergeCell ref="T197:U197"/>
    <mergeCell ref="W197:Y197"/>
    <mergeCell ref="A194:B194"/>
    <mergeCell ref="M194:N194"/>
    <mergeCell ref="T194:U194"/>
    <mergeCell ref="W194:Y194"/>
    <mergeCell ref="A195:B195"/>
    <mergeCell ref="M195:N195"/>
    <mergeCell ref="T195:U195"/>
    <mergeCell ref="W195:Y195"/>
    <mergeCell ref="A192:B192"/>
    <mergeCell ref="M192:N192"/>
    <mergeCell ref="T192:U192"/>
    <mergeCell ref="W192:Y192"/>
    <mergeCell ref="A193:B193"/>
    <mergeCell ref="M193:N193"/>
    <mergeCell ref="T193:U193"/>
    <mergeCell ref="W193:Y193"/>
    <mergeCell ref="A190:B190"/>
    <mergeCell ref="M190:N190"/>
    <mergeCell ref="T190:U190"/>
    <mergeCell ref="W190:Y190"/>
    <mergeCell ref="A191:B191"/>
    <mergeCell ref="M191:N191"/>
    <mergeCell ref="T191:U191"/>
    <mergeCell ref="W191:Y191"/>
    <mergeCell ref="A188:B188"/>
    <mergeCell ref="M188:N188"/>
    <mergeCell ref="T188:U188"/>
    <mergeCell ref="W188:Y188"/>
    <mergeCell ref="A189:B189"/>
    <mergeCell ref="M189:N189"/>
    <mergeCell ref="T189:U189"/>
    <mergeCell ref="W189:Y189"/>
    <mergeCell ref="A186:B186"/>
    <mergeCell ref="M186:N186"/>
    <mergeCell ref="T186:U186"/>
    <mergeCell ref="W186:Y186"/>
    <mergeCell ref="A187:B187"/>
    <mergeCell ref="M187:N187"/>
    <mergeCell ref="T187:U187"/>
    <mergeCell ref="W187:Y187"/>
    <mergeCell ref="A184:B184"/>
    <mergeCell ref="M184:N184"/>
    <mergeCell ref="T184:U184"/>
    <mergeCell ref="W184:Y184"/>
    <mergeCell ref="A185:B185"/>
    <mergeCell ref="M185:N185"/>
    <mergeCell ref="T185:U185"/>
    <mergeCell ref="W185:Y185"/>
    <mergeCell ref="A182:B182"/>
    <mergeCell ref="M182:N182"/>
    <mergeCell ref="T182:U182"/>
    <mergeCell ref="W182:Y182"/>
    <mergeCell ref="A183:B183"/>
    <mergeCell ref="M183:N183"/>
    <mergeCell ref="T183:U183"/>
    <mergeCell ref="W183:Y183"/>
    <mergeCell ref="A180:B180"/>
    <mergeCell ref="M180:N180"/>
    <mergeCell ref="T180:U180"/>
    <mergeCell ref="W180:Y180"/>
    <mergeCell ref="A181:B181"/>
    <mergeCell ref="M181:N181"/>
    <mergeCell ref="T181:U181"/>
    <mergeCell ref="W181:Y181"/>
    <mergeCell ref="A178:B178"/>
    <mergeCell ref="M178:N178"/>
    <mergeCell ref="T178:U178"/>
    <mergeCell ref="W178:Y178"/>
    <mergeCell ref="A179:B179"/>
    <mergeCell ref="M179:N179"/>
    <mergeCell ref="T179:U179"/>
    <mergeCell ref="W179:Y179"/>
    <mergeCell ref="A176:B176"/>
    <mergeCell ref="M176:N176"/>
    <mergeCell ref="T176:U176"/>
    <mergeCell ref="W176:Y176"/>
    <mergeCell ref="A177:B177"/>
    <mergeCell ref="M177:N177"/>
    <mergeCell ref="T177:U177"/>
    <mergeCell ref="W177:Y177"/>
    <mergeCell ref="A174:B174"/>
    <mergeCell ref="M174:N174"/>
    <mergeCell ref="T174:U174"/>
    <mergeCell ref="W174:Y174"/>
    <mergeCell ref="A175:B175"/>
    <mergeCell ref="M175:N175"/>
    <mergeCell ref="T175:U175"/>
    <mergeCell ref="W175:Y175"/>
    <mergeCell ref="A172:B172"/>
    <mergeCell ref="M172:N172"/>
    <mergeCell ref="T172:U172"/>
    <mergeCell ref="W172:Y172"/>
    <mergeCell ref="A173:B173"/>
    <mergeCell ref="M173:N173"/>
    <mergeCell ref="T173:U173"/>
    <mergeCell ref="W173:Y173"/>
    <mergeCell ref="A170:B170"/>
    <mergeCell ref="M170:N170"/>
    <mergeCell ref="T170:U170"/>
    <mergeCell ref="W170:Y170"/>
    <mergeCell ref="A171:B171"/>
    <mergeCell ref="M171:N171"/>
    <mergeCell ref="T171:U171"/>
    <mergeCell ref="W171:Y171"/>
    <mergeCell ref="A168:B168"/>
    <mergeCell ref="M168:N168"/>
    <mergeCell ref="T168:U168"/>
    <mergeCell ref="W168:Y168"/>
    <mergeCell ref="A169:B169"/>
    <mergeCell ref="M169:N169"/>
    <mergeCell ref="T169:U169"/>
    <mergeCell ref="W169:Y169"/>
    <mergeCell ref="A166:B166"/>
    <mergeCell ref="M166:N166"/>
    <mergeCell ref="T166:U166"/>
    <mergeCell ref="W166:Y166"/>
    <mergeCell ref="A167:B167"/>
    <mergeCell ref="M167:N167"/>
    <mergeCell ref="T167:U167"/>
    <mergeCell ref="W167:Y167"/>
    <mergeCell ref="A164:B164"/>
    <mergeCell ref="M164:N164"/>
    <mergeCell ref="T164:U164"/>
    <mergeCell ref="W164:Y164"/>
    <mergeCell ref="A165:B165"/>
    <mergeCell ref="M165:N165"/>
    <mergeCell ref="T165:U165"/>
    <mergeCell ref="W165:Y165"/>
    <mergeCell ref="A162:B162"/>
    <mergeCell ref="M162:N162"/>
    <mergeCell ref="T162:U162"/>
    <mergeCell ref="W162:Y162"/>
    <mergeCell ref="A163:B163"/>
    <mergeCell ref="M163:N163"/>
    <mergeCell ref="T163:U163"/>
    <mergeCell ref="W163:Y163"/>
    <mergeCell ref="A160:B160"/>
    <mergeCell ref="M160:N160"/>
    <mergeCell ref="T160:U160"/>
    <mergeCell ref="W160:Y160"/>
    <mergeCell ref="A161:B161"/>
    <mergeCell ref="M161:N161"/>
    <mergeCell ref="T161:U161"/>
    <mergeCell ref="W161:Y161"/>
    <mergeCell ref="A158:B158"/>
    <mergeCell ref="M158:N158"/>
    <mergeCell ref="T158:U158"/>
    <mergeCell ref="W158:Y158"/>
    <mergeCell ref="A159:B159"/>
    <mergeCell ref="M159:N159"/>
    <mergeCell ref="T159:U159"/>
    <mergeCell ref="W159:Y159"/>
    <mergeCell ref="A156:B156"/>
    <mergeCell ref="M156:N156"/>
    <mergeCell ref="T156:U156"/>
    <mergeCell ref="W156:Y156"/>
    <mergeCell ref="A157:B157"/>
    <mergeCell ref="M157:N157"/>
    <mergeCell ref="T157:U157"/>
    <mergeCell ref="W157:Y157"/>
    <mergeCell ref="A154:B154"/>
    <mergeCell ref="M154:N154"/>
    <mergeCell ref="T154:U154"/>
    <mergeCell ref="W154:Y154"/>
    <mergeCell ref="A155:B155"/>
    <mergeCell ref="M155:N155"/>
    <mergeCell ref="T155:U155"/>
    <mergeCell ref="W155:Y155"/>
    <mergeCell ref="A152:B152"/>
    <mergeCell ref="M152:N152"/>
    <mergeCell ref="T152:U152"/>
    <mergeCell ref="W152:Y152"/>
    <mergeCell ref="A153:B153"/>
    <mergeCell ref="M153:N153"/>
    <mergeCell ref="T153:U153"/>
    <mergeCell ref="W153:Y153"/>
    <mergeCell ref="A150:B150"/>
    <mergeCell ref="M150:N150"/>
    <mergeCell ref="T150:U150"/>
    <mergeCell ref="W150:Y150"/>
    <mergeCell ref="A151:B151"/>
    <mergeCell ref="M151:N151"/>
    <mergeCell ref="T151:U151"/>
    <mergeCell ref="W151:Y151"/>
    <mergeCell ref="A148:B148"/>
    <mergeCell ref="M148:N148"/>
    <mergeCell ref="T148:U148"/>
    <mergeCell ref="W148:Y148"/>
    <mergeCell ref="A149:B149"/>
    <mergeCell ref="M149:N149"/>
    <mergeCell ref="T149:U149"/>
    <mergeCell ref="W149:Y149"/>
    <mergeCell ref="A146:B146"/>
    <mergeCell ref="M146:N146"/>
    <mergeCell ref="T146:U146"/>
    <mergeCell ref="W146:Y146"/>
    <mergeCell ref="A147:B147"/>
    <mergeCell ref="M147:N147"/>
    <mergeCell ref="T147:U147"/>
    <mergeCell ref="W147:Y147"/>
    <mergeCell ref="A144:B144"/>
    <mergeCell ref="M144:N144"/>
    <mergeCell ref="T144:U144"/>
    <mergeCell ref="W144:Y144"/>
    <mergeCell ref="A145:B145"/>
    <mergeCell ref="M145:N145"/>
    <mergeCell ref="T145:U145"/>
    <mergeCell ref="W145:Y145"/>
    <mergeCell ref="A142:B142"/>
    <mergeCell ref="M142:N142"/>
    <mergeCell ref="T142:U142"/>
    <mergeCell ref="W142:Y142"/>
    <mergeCell ref="A143:B143"/>
    <mergeCell ref="M143:N143"/>
    <mergeCell ref="T143:U143"/>
    <mergeCell ref="W143:Y143"/>
    <mergeCell ref="A140:B140"/>
    <mergeCell ref="M140:N140"/>
    <mergeCell ref="T140:U140"/>
    <mergeCell ref="W140:Y140"/>
    <mergeCell ref="A141:B141"/>
    <mergeCell ref="M141:N141"/>
    <mergeCell ref="T141:U141"/>
    <mergeCell ref="W141:Y141"/>
    <mergeCell ref="A138:B138"/>
    <mergeCell ref="M138:N138"/>
    <mergeCell ref="T138:U138"/>
    <mergeCell ref="W138:Y138"/>
    <mergeCell ref="A139:B139"/>
    <mergeCell ref="M139:N139"/>
    <mergeCell ref="T139:U139"/>
    <mergeCell ref="W139:Y139"/>
    <mergeCell ref="A136:B136"/>
    <mergeCell ref="M136:N136"/>
    <mergeCell ref="T136:U136"/>
    <mergeCell ref="W136:Y136"/>
    <mergeCell ref="A137:B137"/>
    <mergeCell ref="M137:N137"/>
    <mergeCell ref="T137:U137"/>
    <mergeCell ref="W137:Y137"/>
    <mergeCell ref="A134:B134"/>
    <mergeCell ref="M134:N134"/>
    <mergeCell ref="T134:U134"/>
    <mergeCell ref="W134:Y134"/>
    <mergeCell ref="A135:B135"/>
    <mergeCell ref="M135:N135"/>
    <mergeCell ref="T135:U135"/>
    <mergeCell ref="W135:Y135"/>
    <mergeCell ref="A132:B132"/>
    <mergeCell ref="M132:N132"/>
    <mergeCell ref="T132:U132"/>
    <mergeCell ref="W132:Y132"/>
    <mergeCell ref="A133:B133"/>
    <mergeCell ref="M133:N133"/>
    <mergeCell ref="T133:U133"/>
    <mergeCell ref="W133:Y133"/>
    <mergeCell ref="A130:B130"/>
    <mergeCell ref="M130:N130"/>
    <mergeCell ref="T130:U130"/>
    <mergeCell ref="W130:Y130"/>
    <mergeCell ref="A131:B131"/>
    <mergeCell ref="M131:N131"/>
    <mergeCell ref="T131:U131"/>
    <mergeCell ref="W131:Y131"/>
    <mergeCell ref="A128:B128"/>
    <mergeCell ref="M128:N128"/>
    <mergeCell ref="T128:U128"/>
    <mergeCell ref="W128:Y128"/>
    <mergeCell ref="A129:B129"/>
    <mergeCell ref="M129:N129"/>
    <mergeCell ref="T129:U129"/>
    <mergeCell ref="W129:Y129"/>
    <mergeCell ref="A126:B126"/>
    <mergeCell ref="M126:N126"/>
    <mergeCell ref="T126:U126"/>
    <mergeCell ref="W126:Y126"/>
    <mergeCell ref="A127:B127"/>
    <mergeCell ref="M127:N127"/>
    <mergeCell ref="T127:U127"/>
    <mergeCell ref="W127:Y127"/>
    <mergeCell ref="A124:B124"/>
    <mergeCell ref="M124:N124"/>
    <mergeCell ref="T124:U124"/>
    <mergeCell ref="W124:Y124"/>
    <mergeCell ref="A125:B125"/>
    <mergeCell ref="M125:N125"/>
    <mergeCell ref="T125:U125"/>
    <mergeCell ref="W125:Y125"/>
    <mergeCell ref="A122:B122"/>
    <mergeCell ref="M122:N122"/>
    <mergeCell ref="T122:U122"/>
    <mergeCell ref="W122:Y122"/>
    <mergeCell ref="A123:B123"/>
    <mergeCell ref="M123:N123"/>
    <mergeCell ref="T123:U123"/>
    <mergeCell ref="W123:Y123"/>
    <mergeCell ref="A120:B120"/>
    <mergeCell ref="M120:N120"/>
    <mergeCell ref="T120:U120"/>
    <mergeCell ref="W120:Y120"/>
    <mergeCell ref="A121:B121"/>
    <mergeCell ref="M121:N121"/>
    <mergeCell ref="T121:U121"/>
    <mergeCell ref="W121:Y121"/>
    <mergeCell ref="A118:B118"/>
    <mergeCell ref="M118:N118"/>
    <mergeCell ref="T118:U118"/>
    <mergeCell ref="W118:Y118"/>
    <mergeCell ref="A119:B119"/>
    <mergeCell ref="M119:N119"/>
    <mergeCell ref="T119:U119"/>
    <mergeCell ref="W119:Y119"/>
    <mergeCell ref="A116:B116"/>
    <mergeCell ref="M116:N116"/>
    <mergeCell ref="T116:U116"/>
    <mergeCell ref="W116:Y116"/>
    <mergeCell ref="A117:B117"/>
    <mergeCell ref="M117:N117"/>
    <mergeCell ref="T117:U117"/>
    <mergeCell ref="W117:Y117"/>
    <mergeCell ref="A114:B114"/>
    <mergeCell ref="M114:N114"/>
    <mergeCell ref="T114:U114"/>
    <mergeCell ref="W114:Y114"/>
    <mergeCell ref="A115:B115"/>
    <mergeCell ref="M115:N115"/>
    <mergeCell ref="T115:U115"/>
    <mergeCell ref="W115:Y115"/>
    <mergeCell ref="A111:B111"/>
    <mergeCell ref="M111:N111"/>
    <mergeCell ref="T111:U111"/>
    <mergeCell ref="W111:Y111"/>
    <mergeCell ref="A112:Y112"/>
    <mergeCell ref="A113:B113"/>
    <mergeCell ref="M113:N113"/>
    <mergeCell ref="T113:U113"/>
    <mergeCell ref="W113:Y113"/>
    <mergeCell ref="A109:B109"/>
    <mergeCell ref="M109:N109"/>
    <mergeCell ref="T109:U109"/>
    <mergeCell ref="W109:Y109"/>
    <mergeCell ref="A110:B110"/>
    <mergeCell ref="M110:N110"/>
    <mergeCell ref="T110:U110"/>
    <mergeCell ref="W110:Y110"/>
    <mergeCell ref="A107:B107"/>
    <mergeCell ref="M107:N107"/>
    <mergeCell ref="T107:U107"/>
    <mergeCell ref="W107:Y107"/>
    <mergeCell ref="A108:B108"/>
    <mergeCell ref="M108:N108"/>
    <mergeCell ref="T108:U108"/>
    <mergeCell ref="W108:Y108"/>
    <mergeCell ref="A105:B105"/>
    <mergeCell ref="M105:N105"/>
    <mergeCell ref="T105:U105"/>
    <mergeCell ref="W105:Y105"/>
    <mergeCell ref="A106:B106"/>
    <mergeCell ref="M106:N106"/>
    <mergeCell ref="T106:U106"/>
    <mergeCell ref="W106:Y106"/>
    <mergeCell ref="A103:B103"/>
    <mergeCell ref="M103:N103"/>
    <mergeCell ref="T103:U103"/>
    <mergeCell ref="W103:Y103"/>
    <mergeCell ref="A104:B104"/>
    <mergeCell ref="M104:N104"/>
    <mergeCell ref="T104:U104"/>
    <mergeCell ref="W104:Y104"/>
    <mergeCell ref="A101:B101"/>
    <mergeCell ref="M101:N101"/>
    <mergeCell ref="T101:U101"/>
    <mergeCell ref="W101:Y101"/>
    <mergeCell ref="A102:B102"/>
    <mergeCell ref="M102:N102"/>
    <mergeCell ref="T102:U102"/>
    <mergeCell ref="W102:Y102"/>
    <mergeCell ref="A99:B99"/>
    <mergeCell ref="M99:N99"/>
    <mergeCell ref="T99:U99"/>
    <mergeCell ref="W99:Y99"/>
    <mergeCell ref="A100:B100"/>
    <mergeCell ref="M100:N100"/>
    <mergeCell ref="T100:U100"/>
    <mergeCell ref="W100:Y100"/>
    <mergeCell ref="A97:B97"/>
    <mergeCell ref="M97:N97"/>
    <mergeCell ref="T97:U97"/>
    <mergeCell ref="W97:Y97"/>
    <mergeCell ref="A98:B98"/>
    <mergeCell ref="M98:N98"/>
    <mergeCell ref="T98:U98"/>
    <mergeCell ref="W98:Y98"/>
    <mergeCell ref="A95:B95"/>
    <mergeCell ref="M95:N95"/>
    <mergeCell ref="T95:U95"/>
    <mergeCell ref="W95:Y95"/>
    <mergeCell ref="A96:B96"/>
    <mergeCell ref="M96:N96"/>
    <mergeCell ref="T96:U96"/>
    <mergeCell ref="W96:Y96"/>
    <mergeCell ref="A92:Y92"/>
    <mergeCell ref="A93:B93"/>
    <mergeCell ref="M93:N93"/>
    <mergeCell ref="T93:U93"/>
    <mergeCell ref="W93:Y93"/>
    <mergeCell ref="A94:B94"/>
    <mergeCell ref="M94:N94"/>
    <mergeCell ref="T94:U94"/>
    <mergeCell ref="W94:Y94"/>
    <mergeCell ref="A90:B90"/>
    <mergeCell ref="M90:N90"/>
    <mergeCell ref="T90:U90"/>
    <mergeCell ref="W90:Y90"/>
    <mergeCell ref="A91:B91"/>
    <mergeCell ref="M91:N91"/>
    <mergeCell ref="T91:U91"/>
    <mergeCell ref="W91:Y91"/>
    <mergeCell ref="A87:B87"/>
    <mergeCell ref="M87:N87"/>
    <mergeCell ref="T87:U87"/>
    <mergeCell ref="W87:Y87"/>
    <mergeCell ref="A88:Y88"/>
    <mergeCell ref="A89:B89"/>
    <mergeCell ref="M89:N89"/>
    <mergeCell ref="T89:U89"/>
    <mergeCell ref="W89:Y89"/>
    <mergeCell ref="A85:B85"/>
    <mergeCell ref="M85:N85"/>
    <mergeCell ref="T85:U85"/>
    <mergeCell ref="W85:Y85"/>
    <mergeCell ref="A86:B86"/>
    <mergeCell ref="M86:N86"/>
    <mergeCell ref="T86:U86"/>
    <mergeCell ref="W86:Y86"/>
    <mergeCell ref="A83:B83"/>
    <mergeCell ref="M83:N83"/>
    <mergeCell ref="T83:U83"/>
    <mergeCell ref="W83:Y83"/>
    <mergeCell ref="A84:B84"/>
    <mergeCell ref="M84:N84"/>
    <mergeCell ref="T84:U84"/>
    <mergeCell ref="W84:Y84"/>
    <mergeCell ref="A81:B81"/>
    <mergeCell ref="M81:N81"/>
    <mergeCell ref="T81:U81"/>
    <mergeCell ref="W81:Y81"/>
    <mergeCell ref="A82:B82"/>
    <mergeCell ref="M82:N82"/>
    <mergeCell ref="T82:U82"/>
    <mergeCell ref="W82:Y82"/>
    <mergeCell ref="A79:B79"/>
    <mergeCell ref="M79:N79"/>
    <mergeCell ref="T79:U79"/>
    <mergeCell ref="W79:Y79"/>
    <mergeCell ref="A80:B80"/>
    <mergeCell ref="M80:N80"/>
    <mergeCell ref="T80:U80"/>
    <mergeCell ref="W80:Y80"/>
    <mergeCell ref="A76:Y76"/>
    <mergeCell ref="A77:B77"/>
    <mergeCell ref="M77:N77"/>
    <mergeCell ref="T77:U77"/>
    <mergeCell ref="W77:Y77"/>
    <mergeCell ref="A78:B78"/>
    <mergeCell ref="M78:N78"/>
    <mergeCell ref="T78:U78"/>
    <mergeCell ref="W78:Y78"/>
    <mergeCell ref="A74:B74"/>
    <mergeCell ref="M74:N74"/>
    <mergeCell ref="T74:U74"/>
    <mergeCell ref="W74:Y74"/>
    <mergeCell ref="A75:B75"/>
    <mergeCell ref="M75:N75"/>
    <mergeCell ref="T75:U75"/>
    <mergeCell ref="W75:Y75"/>
    <mergeCell ref="A72:B72"/>
    <mergeCell ref="M72:N72"/>
    <mergeCell ref="T72:U72"/>
    <mergeCell ref="W72:Y72"/>
    <mergeCell ref="A73:B73"/>
    <mergeCell ref="M73:N73"/>
    <mergeCell ref="T73:U73"/>
    <mergeCell ref="W73:Y73"/>
    <mergeCell ref="A70:B70"/>
    <mergeCell ref="M70:N70"/>
    <mergeCell ref="T70:U70"/>
    <mergeCell ref="W70:Y70"/>
    <mergeCell ref="A71:B71"/>
    <mergeCell ref="M71:N71"/>
    <mergeCell ref="T71:U71"/>
    <mergeCell ref="W71:Y71"/>
    <mergeCell ref="A68:B68"/>
    <mergeCell ref="M68:N68"/>
    <mergeCell ref="T68:U68"/>
    <mergeCell ref="W68:Y68"/>
    <mergeCell ref="A69:B69"/>
    <mergeCell ref="M69:N69"/>
    <mergeCell ref="T69:U69"/>
    <mergeCell ref="W69:Y69"/>
    <mergeCell ref="A66:B66"/>
    <mergeCell ref="M66:N66"/>
    <mergeCell ref="T66:U66"/>
    <mergeCell ref="W66:Y66"/>
    <mergeCell ref="A67:B67"/>
    <mergeCell ref="M67:N67"/>
    <mergeCell ref="T67:U67"/>
    <mergeCell ref="W67:Y67"/>
    <mergeCell ref="A64:B64"/>
    <mergeCell ref="M64:N64"/>
    <mergeCell ref="T64:U64"/>
    <mergeCell ref="W64:Y64"/>
    <mergeCell ref="A65:B65"/>
    <mergeCell ref="M65:N65"/>
    <mergeCell ref="T65:U65"/>
    <mergeCell ref="W65:Y65"/>
    <mergeCell ref="A61:Y61"/>
    <mergeCell ref="A62:B62"/>
    <mergeCell ref="M62:N62"/>
    <mergeCell ref="T62:U62"/>
    <mergeCell ref="W62:Y62"/>
    <mergeCell ref="A63:B63"/>
    <mergeCell ref="M63:N63"/>
    <mergeCell ref="T63:U63"/>
    <mergeCell ref="W63:Y63"/>
    <mergeCell ref="A58:Y58"/>
    <mergeCell ref="A59:B59"/>
    <mergeCell ref="M59:N59"/>
    <mergeCell ref="T59:U59"/>
    <mergeCell ref="W59:Y59"/>
    <mergeCell ref="A60:B60"/>
    <mergeCell ref="M60:N60"/>
    <mergeCell ref="T60:U60"/>
    <mergeCell ref="W60:Y60"/>
    <mergeCell ref="A56:B56"/>
    <mergeCell ref="M56:N56"/>
    <mergeCell ref="T56:U56"/>
    <mergeCell ref="W56:Y56"/>
    <mergeCell ref="A57:B57"/>
    <mergeCell ref="M57:N57"/>
    <mergeCell ref="T57:U57"/>
    <mergeCell ref="W57:Y57"/>
    <mergeCell ref="A54:B54"/>
    <mergeCell ref="M54:N54"/>
    <mergeCell ref="T54:U54"/>
    <mergeCell ref="W54:Y54"/>
    <mergeCell ref="A55:B55"/>
    <mergeCell ref="M55:N55"/>
    <mergeCell ref="T55:U55"/>
    <mergeCell ref="W55:Y55"/>
    <mergeCell ref="A52:B52"/>
    <mergeCell ref="M52:N52"/>
    <mergeCell ref="T52:U52"/>
    <mergeCell ref="W52:Y52"/>
    <mergeCell ref="A53:B53"/>
    <mergeCell ref="M53:N53"/>
    <mergeCell ref="T53:U53"/>
    <mergeCell ref="W53:Y53"/>
    <mergeCell ref="A50:B50"/>
    <mergeCell ref="M50:N50"/>
    <mergeCell ref="T50:U50"/>
    <mergeCell ref="W50:Y50"/>
    <mergeCell ref="A51:B51"/>
    <mergeCell ref="M51:N51"/>
    <mergeCell ref="T51:U51"/>
    <mergeCell ref="W51:Y51"/>
    <mergeCell ref="A48:B48"/>
    <mergeCell ref="M48:N48"/>
    <mergeCell ref="T48:U48"/>
    <mergeCell ref="W48:Y48"/>
    <mergeCell ref="A49:B49"/>
    <mergeCell ref="M49:N49"/>
    <mergeCell ref="T49:U49"/>
    <mergeCell ref="W49:Y49"/>
    <mergeCell ref="A45:B45"/>
    <mergeCell ref="M45:N45"/>
    <mergeCell ref="T45:U45"/>
    <mergeCell ref="W45:Y45"/>
    <mergeCell ref="A46:Y46"/>
    <mergeCell ref="A47:B47"/>
    <mergeCell ref="M47:N47"/>
    <mergeCell ref="T47:U47"/>
    <mergeCell ref="W47:Y47"/>
    <mergeCell ref="A43:B43"/>
    <mergeCell ref="M43:N43"/>
    <mergeCell ref="T43:U43"/>
    <mergeCell ref="W43:Y43"/>
    <mergeCell ref="A44:B44"/>
    <mergeCell ref="M44:N44"/>
    <mergeCell ref="T44:U44"/>
    <mergeCell ref="W44:Y44"/>
    <mergeCell ref="A41:B41"/>
    <mergeCell ref="M41:N41"/>
    <mergeCell ref="T41:U41"/>
    <mergeCell ref="W41:Y41"/>
    <mergeCell ref="A42:B42"/>
    <mergeCell ref="M42:N42"/>
    <mergeCell ref="T42:U42"/>
    <mergeCell ref="W42:Y42"/>
    <mergeCell ref="A39:B39"/>
    <mergeCell ref="M39:N39"/>
    <mergeCell ref="T39:U39"/>
    <mergeCell ref="W39:Y39"/>
    <mergeCell ref="A40:B40"/>
    <mergeCell ref="M40:N40"/>
    <mergeCell ref="T40:U40"/>
    <mergeCell ref="W40:Y40"/>
    <mergeCell ref="A37:B37"/>
    <mergeCell ref="M37:N37"/>
    <mergeCell ref="T37:U37"/>
    <mergeCell ref="W37:Y37"/>
    <mergeCell ref="A38:B38"/>
    <mergeCell ref="M38:N38"/>
    <mergeCell ref="T38:U38"/>
    <mergeCell ref="W38:Y38"/>
    <mergeCell ref="A35:B35"/>
    <mergeCell ref="M35:N35"/>
    <mergeCell ref="T35:U35"/>
    <mergeCell ref="W35:Y35"/>
    <mergeCell ref="A36:B36"/>
    <mergeCell ref="M36:N36"/>
    <mergeCell ref="T36:U36"/>
    <mergeCell ref="W36:Y36"/>
    <mergeCell ref="A33:B33"/>
    <mergeCell ref="M33:N33"/>
    <mergeCell ref="T33:U33"/>
    <mergeCell ref="W33:Y33"/>
    <mergeCell ref="A34:B34"/>
    <mergeCell ref="M34:N34"/>
    <mergeCell ref="T34:U34"/>
    <mergeCell ref="W34:Y34"/>
    <mergeCell ref="A31:B31"/>
    <mergeCell ref="M31:N31"/>
    <mergeCell ref="T31:U31"/>
    <mergeCell ref="W31:Y31"/>
    <mergeCell ref="A32:B32"/>
    <mergeCell ref="M32:N32"/>
    <mergeCell ref="T32:U32"/>
    <mergeCell ref="W32:Y32"/>
    <mergeCell ref="A29:B29"/>
    <mergeCell ref="M29:N29"/>
    <mergeCell ref="T29:U29"/>
    <mergeCell ref="W29:Y29"/>
    <mergeCell ref="A30:B30"/>
    <mergeCell ref="M30:N30"/>
    <mergeCell ref="T30:U30"/>
    <mergeCell ref="W30:Y30"/>
    <mergeCell ref="A27:B27"/>
    <mergeCell ref="M27:N27"/>
    <mergeCell ref="T27:U27"/>
    <mergeCell ref="W27:Y27"/>
    <mergeCell ref="A28:B28"/>
    <mergeCell ref="M28:N28"/>
    <mergeCell ref="T28:U28"/>
    <mergeCell ref="W28:Y28"/>
    <mergeCell ref="A25:B25"/>
    <mergeCell ref="M25:N25"/>
    <mergeCell ref="T25:U25"/>
    <mergeCell ref="W25:Y25"/>
    <mergeCell ref="A26:B26"/>
    <mergeCell ref="M26:N26"/>
    <mergeCell ref="T26:U26"/>
    <mergeCell ref="W26:Y26"/>
    <mergeCell ref="A23:B23"/>
    <mergeCell ref="M23:N23"/>
    <mergeCell ref="T23:U23"/>
    <mergeCell ref="W23:Y23"/>
    <mergeCell ref="A24:B24"/>
    <mergeCell ref="M24:N24"/>
    <mergeCell ref="T24:U24"/>
    <mergeCell ref="W24:Y24"/>
    <mergeCell ref="A21:B21"/>
    <mergeCell ref="M21:N21"/>
    <mergeCell ref="T21:U21"/>
    <mergeCell ref="W21:Y21"/>
    <mergeCell ref="A22:B22"/>
    <mergeCell ref="M22:N22"/>
    <mergeCell ref="T22:U22"/>
    <mergeCell ref="W22:Y22"/>
    <mergeCell ref="A19:B19"/>
    <mergeCell ref="M19:N19"/>
    <mergeCell ref="T19:U19"/>
    <mergeCell ref="W19:Y19"/>
    <mergeCell ref="A20:B20"/>
    <mergeCell ref="M20:N20"/>
    <mergeCell ref="T20:U20"/>
    <mergeCell ref="W20:Y20"/>
    <mergeCell ref="A17:B17"/>
    <mergeCell ref="M17:N17"/>
    <mergeCell ref="T17:U17"/>
    <mergeCell ref="W17:Y17"/>
    <mergeCell ref="A18:B18"/>
    <mergeCell ref="M18:N18"/>
    <mergeCell ref="T18:U18"/>
    <mergeCell ref="W18:Y18"/>
    <mergeCell ref="A14:B14"/>
    <mergeCell ref="M14:N14"/>
    <mergeCell ref="T14:U14"/>
    <mergeCell ref="W14:Y14"/>
    <mergeCell ref="A15:Y15"/>
    <mergeCell ref="A16:B16"/>
    <mergeCell ref="M16:N16"/>
    <mergeCell ref="T16:U16"/>
    <mergeCell ref="W16:Y16"/>
    <mergeCell ref="A11:B11"/>
    <mergeCell ref="M11:N11"/>
    <mergeCell ref="T11:U11"/>
    <mergeCell ref="W11:Y11"/>
    <mergeCell ref="A12:Y12"/>
    <mergeCell ref="A13:B13"/>
    <mergeCell ref="M13:N13"/>
    <mergeCell ref="T13:U13"/>
    <mergeCell ref="W13:Y13"/>
    <mergeCell ref="A8:B8"/>
    <mergeCell ref="M8:N8"/>
    <mergeCell ref="T8:U8"/>
    <mergeCell ref="W8:Y8"/>
    <mergeCell ref="A9:Y9"/>
    <mergeCell ref="A10:B10"/>
    <mergeCell ref="M10:N10"/>
    <mergeCell ref="T10:U10"/>
    <mergeCell ref="W10:Y10"/>
    <mergeCell ref="A5:Y5"/>
    <mergeCell ref="A6:B6"/>
    <mergeCell ref="M6:N6"/>
    <mergeCell ref="T6:U6"/>
    <mergeCell ref="W6:Y6"/>
    <mergeCell ref="A7:B7"/>
    <mergeCell ref="M7:N7"/>
    <mergeCell ref="T7:U7"/>
    <mergeCell ref="W7:Y7"/>
    <mergeCell ref="A4:B4"/>
    <mergeCell ref="M4:N4"/>
    <mergeCell ref="T4:U4"/>
    <mergeCell ref="W4:Y4"/>
    <mergeCell ref="B1:T1"/>
    <mergeCell ref="A2:M2"/>
    <mergeCell ref="N2:W2"/>
    <mergeCell ref="A3:B3"/>
    <mergeCell ref="I3:Q3"/>
    <mergeCell ref="T3:U3"/>
    <mergeCell ref="W3:Y3"/>
  </mergeCells>
  <printOptions/>
  <pageMargins left="0.25" right="0.25" top="0.30000000000000004" bottom="0.52" header="0.30000000000000004" footer="0.30000000000000004"/>
  <pageSetup horizontalDpi="600" verticalDpi="600" orientation="landscape" r:id="rId1"/>
  <headerFooter alignWithMargins="0">
    <oddFooter>&amp;L&amp;C&amp;"Arial"&amp;9 &amp;BTop 500 Heifers (GT) - Page &amp;P&amp;B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2013-11-05T20:21:01Z</dcterms:modified>
  <cp:category/>
  <cp:version/>
  <cp:contentType/>
  <cp:contentStatus/>
</cp:coreProperties>
</file>